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155" activeTab="1"/>
  </bookViews>
  <sheets>
    <sheet name="AÇÕES DIVERSAS" sheetId="3" r:id="rId1"/>
    <sheet name="AÇÃO CONTINUADA" sheetId="2" r:id="rId2"/>
  </sheets>
  <definedNames>
    <definedName name="_xlnm._FilterDatabase" localSheetId="1" hidden="1">'AÇÃO CONTINUADA'!$A$9:$G$9</definedName>
    <definedName name="_xlnm._FilterDatabase" localSheetId="0" hidden="1">'AÇÕES DIVERSAS'!$A$19:$L$19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2" l="1"/>
  <c r="F24" i="2" l="1"/>
  <c r="C12" i="3" l="1"/>
  <c r="H24" i="2" l="1"/>
  <c r="F23" i="2" l="1"/>
  <c r="F22" i="2"/>
  <c r="K26" i="3" l="1"/>
  <c r="K25" i="3"/>
  <c r="K24" i="3"/>
  <c r="K23" i="3"/>
  <c r="K22" i="3"/>
  <c r="K21" i="3"/>
  <c r="F21" i="2"/>
  <c r="F20" i="2"/>
  <c r="F19" i="2"/>
  <c r="F18" i="2"/>
  <c r="F17" i="2"/>
  <c r="F16" i="2"/>
  <c r="F15" i="2"/>
  <c r="F14" i="2"/>
  <c r="F13" i="2"/>
  <c r="F12" i="2"/>
  <c r="C14" i="3" l="1"/>
  <c r="C10" i="3" s="1"/>
  <c r="J12" i="3"/>
  <c r="J10" i="3"/>
  <c r="J11" i="3"/>
  <c r="J13" i="3" l="1"/>
  <c r="I10" i="3" s="1"/>
  <c r="I12" i="3" l="1"/>
  <c r="I11" i="3"/>
</calcChain>
</file>

<file path=xl/sharedStrings.xml><?xml version="1.0" encoding="utf-8"?>
<sst xmlns="http://schemas.openxmlformats.org/spreadsheetml/2006/main" count="60" uniqueCount="50">
  <si>
    <t>Desempenho</t>
  </si>
  <si>
    <t>Dados Gerais</t>
  </si>
  <si>
    <t>Índice de Desempenho</t>
  </si>
  <si>
    <t>Concluída</t>
  </si>
  <si>
    <t>Concluídas</t>
  </si>
  <si>
    <t>Atrasada</t>
  </si>
  <si>
    <t>Planejado</t>
  </si>
  <si>
    <t>Atrasadas</t>
  </si>
  <si>
    <t>Reprogramada</t>
  </si>
  <si>
    <t>Em Andamento</t>
  </si>
  <si>
    <t>Em Risco</t>
  </si>
  <si>
    <t>Anulada</t>
  </si>
  <si>
    <t>Total de Etapas</t>
  </si>
  <si>
    <t>AÇÃO
(o que?)</t>
  </si>
  <si>
    <t>PRAZO DE INÍCIO</t>
  </si>
  <si>
    <t>PRAZO DE TÉRMINO</t>
  </si>
  <si>
    <t>PRAZO REALIZADO</t>
  </si>
  <si>
    <t>% PLANEJADO</t>
  </si>
  <si>
    <t>STATUS</t>
  </si>
  <si>
    <t>OBSERVAÇÕES</t>
  </si>
  <si>
    <t>Realizar a Integração dos novos servidores</t>
  </si>
  <si>
    <t>Disponibilizar horário para os servidores participarem de cursos EAD dos Tribunais voltados para RPPS</t>
  </si>
  <si>
    <t>Disponibilizar horário para os servidores participarem de cursos EAD voltados para RPPS</t>
  </si>
  <si>
    <t>Realizar audiência pública anual com os segurados, representantes do ente federativo (Poder Executivo e Legislativo) e a sociedade civil, para exposição e debates sobre o Relatório de Governança Corporativa, os resultados da Política de Investimentos e da Avaliação Atuarial.</t>
  </si>
  <si>
    <t>Realizar a entrega dos certificados e homenagem para os novos  Aposentados</t>
  </si>
  <si>
    <t>Encaminhar Conselheiros para participarem  do Congresso Nacional de Conselheiros de RPPS- ABIPEM</t>
  </si>
  <si>
    <t>Realizar o Curso de educação financeira para os segurados</t>
  </si>
  <si>
    <t>Implantar  campanhas do "calendário colorido da saúde", divulgando no site</t>
  </si>
  <si>
    <t>Oferecer capacitação em gestão previdenciária para servidores, dirigentes e conselheiros;</t>
  </si>
  <si>
    <t>Preparar servidores e dirigentes para certificação individual de qualificação;</t>
  </si>
  <si>
    <t>Desenvolver em parceria com a CIPA e outros órgãos governamentais ações preparatórias e de prevenção em saúde do servidor;</t>
  </si>
  <si>
    <t>Realizar o  Programa de preparação para a aposentadoria PPA</t>
  </si>
  <si>
    <t>EVENTOS,  CURSOS E CAPACITAÇÃO - EDUCAÇÃO PREVIDENCIÁRIA</t>
  </si>
  <si>
    <t>AÇÃO CONTINUADA</t>
  </si>
  <si>
    <t>Concluído</t>
  </si>
  <si>
    <t>TIPO DE AÇÃO</t>
  </si>
  <si>
    <t>% REALIZADO</t>
  </si>
  <si>
    <t xml:space="preserve">% </t>
  </si>
  <si>
    <t>GERÊNCIA ADMINISTRATIVA</t>
  </si>
  <si>
    <t>Instituto Municipal de Previdência dos Servidores Públicos de Francisco Sá</t>
  </si>
  <si>
    <t>CNPJ 03.133.862/0001-80 Telefone 38-3233-1659</t>
  </si>
  <si>
    <t>www.previbrejo.mg.gov.br</t>
  </si>
  <si>
    <t>Encaminhar servidores do PREVIBREJO para participarem do Congresso de RPPS - ABIPEM, ANEPREM, AMIPREM.</t>
  </si>
  <si>
    <t>Encaminhar servidores do PREVIBREJO para participarem dos Eventos do TCEMG voltados para RPPS</t>
  </si>
  <si>
    <t xml:space="preserve"> Capacitar os três órgãos colegiados do PREVIBREJO;</t>
  </si>
  <si>
    <t>CNPJ 03.133.862/0001-80 Telefone 38-99723-7807</t>
  </si>
  <si>
    <t>PLANO DE AÇÃO DE CAPACITAÇÃO  2025</t>
  </si>
  <si>
    <t>Realizar  Curso de Preparação para certificação profissional RPPS para  conselheiros e servidores</t>
  </si>
  <si>
    <t xml:space="preserve"> Realizar Seminários dirigidos aos segurados, com conhecimentos básicos sobre as regras de acesso aos benefícios previdenciários.</t>
  </si>
  <si>
    <t>Treinamento para os servidores que atuem na área de investimentos sobre sistema financeiro, mercado financeiro e de capitais e fundos de investimentos”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</si>
</sst>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rgb="FFFFFFFF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8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u/>
      <sz val="16"/>
      <color theme="10"/>
      <name val="Calibri"/>
      <family val="2"/>
      <scheme val="minor"/>
    </font>
    <font>
      <sz val="12"/>
      <name val="Arial"/>
      <family val="2"/>
    </font>
    <font>
      <sz val="12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3E83C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rgb="FF45619F"/>
      </bottom>
      <diagonal/>
    </border>
    <border>
      <left style="medium">
        <color rgb="FF45619F"/>
      </left>
      <right/>
      <top style="medium">
        <color rgb="FF45619F"/>
      </top>
      <bottom style="medium">
        <color rgb="FF45619F"/>
      </bottom>
      <diagonal/>
    </border>
    <border>
      <left/>
      <right/>
      <top style="medium">
        <color rgb="FF45619F"/>
      </top>
      <bottom style="medium">
        <color rgb="FF45619F"/>
      </bottom>
      <diagonal/>
    </border>
    <border>
      <left/>
      <right style="medium">
        <color rgb="FF45619F"/>
      </right>
      <top style="medium">
        <color rgb="FF45619F"/>
      </top>
      <bottom style="medium">
        <color rgb="FF45619F"/>
      </bottom>
      <diagonal/>
    </border>
    <border>
      <left style="medium">
        <color rgb="FF45619F"/>
      </left>
      <right/>
      <top style="medium">
        <color rgb="FF45619F"/>
      </top>
      <bottom/>
      <diagonal/>
    </border>
    <border>
      <left/>
      <right/>
      <top style="medium">
        <color rgb="FF45619F"/>
      </top>
      <bottom/>
      <diagonal/>
    </border>
    <border>
      <left/>
      <right style="medium">
        <color rgb="FF45619F"/>
      </right>
      <top style="medium">
        <color rgb="FF45619F"/>
      </top>
      <bottom/>
      <diagonal/>
    </border>
    <border>
      <left style="medium">
        <color rgb="FF45619F"/>
      </left>
      <right/>
      <top/>
      <bottom/>
      <diagonal/>
    </border>
    <border>
      <left/>
      <right style="medium">
        <color rgb="FF45619F"/>
      </right>
      <top/>
      <bottom/>
      <diagonal/>
    </border>
    <border>
      <left/>
      <right/>
      <top style="thin">
        <color rgb="FFDDEBF7"/>
      </top>
      <bottom style="thin">
        <color rgb="FFDDEBF7"/>
      </bottom>
      <diagonal/>
    </border>
    <border>
      <left style="thin">
        <color rgb="FFDDEBF7"/>
      </left>
      <right style="thin">
        <color rgb="FFDDEBF7"/>
      </right>
      <top style="thin">
        <color rgb="FFDDEBF7"/>
      </top>
      <bottom style="thin">
        <color rgb="FFDDEBF7"/>
      </bottom>
      <diagonal/>
    </border>
    <border>
      <left style="thin">
        <color rgb="FFDDEBF7"/>
      </left>
      <right/>
      <top/>
      <bottom/>
      <diagonal/>
    </border>
    <border>
      <left style="thin">
        <color rgb="FFDDEBF7"/>
      </left>
      <right style="thin">
        <color rgb="FFDDEBF7"/>
      </right>
      <top style="thin">
        <color theme="0"/>
      </top>
      <bottom/>
      <diagonal/>
    </border>
    <border>
      <left/>
      <right/>
      <top style="thin">
        <color rgb="FFDDEBF7"/>
      </top>
      <bottom/>
      <diagonal/>
    </border>
    <border>
      <left style="thin">
        <color theme="0"/>
      </left>
      <right/>
      <top/>
      <bottom/>
      <diagonal/>
    </border>
    <border>
      <left style="medium">
        <color rgb="FF45619F"/>
      </left>
      <right/>
      <top/>
      <bottom style="medium">
        <color rgb="FF45619F"/>
      </bottom>
      <diagonal/>
    </border>
    <border>
      <left/>
      <right style="medium">
        <color rgb="FF45619F"/>
      </right>
      <top/>
      <bottom style="medium">
        <color rgb="FF45619F"/>
      </bottom>
      <diagonal/>
    </border>
    <border>
      <left style="thin">
        <color rgb="FF45619F"/>
      </left>
      <right style="thin">
        <color rgb="FF45619F"/>
      </right>
      <top style="medium">
        <color rgb="FF45619F"/>
      </top>
      <bottom style="thin">
        <color rgb="FF45619F"/>
      </bottom>
      <diagonal/>
    </border>
    <border>
      <left style="thin">
        <color rgb="FF45619F"/>
      </left>
      <right style="medium">
        <color rgb="FF45619F"/>
      </right>
      <top style="medium">
        <color rgb="FF45619F"/>
      </top>
      <bottom style="thin">
        <color rgb="FF45619F"/>
      </bottom>
      <diagonal/>
    </border>
    <border>
      <left style="medium">
        <color rgb="FF45619F"/>
      </left>
      <right/>
      <top style="thin">
        <color rgb="FF45619F"/>
      </top>
      <bottom style="thin">
        <color rgb="FF45619F"/>
      </bottom>
      <diagonal/>
    </border>
    <border>
      <left/>
      <right/>
      <top style="thin">
        <color rgb="FF45619F"/>
      </top>
      <bottom style="thin">
        <color rgb="FF45619F"/>
      </bottom>
      <diagonal/>
    </border>
    <border>
      <left/>
      <right style="medium">
        <color rgb="FF45619F"/>
      </right>
      <top style="thin">
        <color rgb="FF45619F"/>
      </top>
      <bottom style="thin">
        <color rgb="FF45619F"/>
      </bottom>
      <diagonal/>
    </border>
    <border>
      <left style="medium">
        <color rgb="FF45619F"/>
      </left>
      <right/>
      <top style="thin">
        <color rgb="FF45619F"/>
      </top>
      <bottom/>
      <diagonal/>
    </border>
    <border>
      <left/>
      <right style="thin">
        <color rgb="FF45619F"/>
      </right>
      <top style="thin">
        <color rgb="FF45619F"/>
      </top>
      <bottom style="thin">
        <color rgb="FF45619F"/>
      </bottom>
      <diagonal/>
    </border>
    <border>
      <left style="thin">
        <color rgb="FF45619F"/>
      </left>
      <right style="thin">
        <color rgb="FF45619F"/>
      </right>
      <top style="thin">
        <color rgb="FF45619F"/>
      </top>
      <bottom style="thin">
        <color rgb="FF45619F"/>
      </bottom>
      <diagonal/>
    </border>
    <border>
      <left style="thin">
        <color rgb="FF45619F"/>
      </left>
      <right style="medium">
        <color rgb="FF45619F"/>
      </right>
      <top style="thin">
        <color rgb="FF45619F"/>
      </top>
      <bottom style="thin">
        <color rgb="FF45619F"/>
      </bottom>
      <diagonal/>
    </border>
    <border>
      <left/>
      <right/>
      <top style="thin">
        <color rgb="FF45619F"/>
      </top>
      <bottom/>
      <diagonal/>
    </border>
    <border>
      <left/>
      <right style="thin">
        <color rgb="FF45619F"/>
      </right>
      <top style="thin">
        <color rgb="FF45619F"/>
      </top>
      <bottom/>
      <diagonal/>
    </border>
    <border>
      <left style="medium">
        <color rgb="FF45619F"/>
      </left>
      <right/>
      <top style="medium">
        <color rgb="FF45619F"/>
      </top>
      <bottom style="thin">
        <color rgb="FF45619F"/>
      </bottom>
      <diagonal/>
    </border>
    <border>
      <left/>
      <right/>
      <top style="medium">
        <color rgb="FF45619F"/>
      </top>
      <bottom style="thin">
        <color rgb="FF45619F"/>
      </bottom>
      <diagonal/>
    </border>
    <border>
      <left/>
      <right style="thin">
        <color rgb="FF45619F"/>
      </right>
      <top style="medium">
        <color rgb="FF45619F"/>
      </top>
      <bottom style="thin">
        <color rgb="FF45619F"/>
      </bottom>
      <diagonal/>
    </border>
    <border>
      <left/>
      <right/>
      <top style="thin">
        <color indexed="64"/>
      </top>
      <bottom/>
      <diagonal/>
    </border>
    <border>
      <left style="thin">
        <color rgb="FF45619F"/>
      </left>
      <right style="thin">
        <color rgb="FF45619F"/>
      </right>
      <top style="thin">
        <color rgb="FF45619F"/>
      </top>
      <bottom/>
      <diagonal/>
    </border>
    <border>
      <left style="thin">
        <color rgb="FF45619F"/>
      </left>
      <right style="thin">
        <color rgb="FF45619F"/>
      </right>
      <top style="thin">
        <color indexed="64"/>
      </top>
      <bottom style="thin">
        <color rgb="FF45619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102">
    <xf numFmtId="0" fontId="0" fillId="0" borderId="0" xfId="0"/>
    <xf numFmtId="0" fontId="3" fillId="2" borderId="2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4" borderId="5" xfId="0" applyFill="1" applyBorder="1" applyAlignment="1">
      <alignment wrapText="1"/>
    </xf>
    <xf numFmtId="0" fontId="4" fillId="4" borderId="6" xfId="0" applyFont="1" applyFill="1" applyBorder="1" applyAlignment="1">
      <alignment horizontal="center" vertical="center" wrapText="1"/>
    </xf>
    <xf numFmtId="0" fontId="0" fillId="5" borderId="5" xfId="0" applyFill="1" applyBorder="1" applyAlignment="1">
      <alignment wrapText="1"/>
    </xf>
    <xf numFmtId="0" fontId="0" fillId="5" borderId="6" xfId="0" applyFill="1" applyBorder="1" applyAlignment="1">
      <alignment wrapText="1"/>
    </xf>
    <xf numFmtId="0" fontId="0" fillId="5" borderId="7" xfId="0" applyFill="1" applyBorder="1" applyAlignment="1">
      <alignment wrapText="1"/>
    </xf>
    <xf numFmtId="0" fontId="2" fillId="0" borderId="0" xfId="0" applyFont="1" applyAlignment="1">
      <alignment horizontal="left"/>
    </xf>
    <xf numFmtId="0" fontId="0" fillId="4" borderId="8" xfId="0" applyFill="1" applyBorder="1" applyAlignment="1">
      <alignment wrapText="1"/>
    </xf>
    <xf numFmtId="2" fontId="5" fillId="6" borderId="0" xfId="0" applyNumberFormat="1" applyFont="1" applyFill="1" applyBorder="1" applyAlignment="1">
      <alignment horizontal="center" vertical="center" wrapText="1"/>
    </xf>
    <xf numFmtId="0" fontId="0" fillId="4" borderId="9" xfId="0" applyFill="1" applyBorder="1" applyAlignment="1">
      <alignment wrapText="1"/>
    </xf>
    <xf numFmtId="0" fontId="0" fillId="5" borderId="8" xfId="0" applyFill="1" applyBorder="1" applyAlignment="1">
      <alignment wrapText="1"/>
    </xf>
    <xf numFmtId="0" fontId="0" fillId="5" borderId="0" xfId="0" applyFill="1" applyBorder="1" applyAlignment="1">
      <alignment wrapText="1"/>
    </xf>
    <xf numFmtId="9" fontId="7" fillId="2" borderId="11" xfId="1" applyFont="1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5" borderId="9" xfId="0" applyFill="1" applyBorder="1" applyAlignment="1">
      <alignment wrapText="1"/>
    </xf>
    <xf numFmtId="0" fontId="4" fillId="4" borderId="0" xfId="0" applyFont="1" applyFill="1" applyBorder="1" applyAlignment="1">
      <alignment horizontal="center" vertical="center" wrapText="1"/>
    </xf>
    <xf numFmtId="9" fontId="7" fillId="7" borderId="11" xfId="1" applyFont="1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 wrapText="1"/>
    </xf>
    <xf numFmtId="9" fontId="8" fillId="8" borderId="0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9" fontId="7" fillId="9" borderId="13" xfId="1" applyFont="1" applyFill="1" applyBorder="1" applyAlignment="1">
      <alignment horizontal="center" vertical="center" wrapText="1"/>
    </xf>
    <xf numFmtId="9" fontId="7" fillId="10" borderId="0" xfId="0" applyNumberFormat="1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right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5" borderId="0" xfId="0" applyFill="1" applyBorder="1" applyAlignment="1">
      <alignment vertical="center" wrapText="1"/>
    </xf>
    <xf numFmtId="0" fontId="0" fillId="5" borderId="0" xfId="0" applyFont="1" applyFill="1" applyBorder="1" applyAlignment="1">
      <alignment horizontal="center" vertical="center" wrapText="1"/>
    </xf>
    <xf numFmtId="0" fontId="0" fillId="4" borderId="16" xfId="0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4" borderId="17" xfId="0" applyFill="1" applyBorder="1" applyAlignment="1">
      <alignment wrapText="1"/>
    </xf>
    <xf numFmtId="0" fontId="0" fillId="5" borderId="16" xfId="0" applyFill="1" applyBorder="1" applyAlignment="1">
      <alignment wrapText="1"/>
    </xf>
    <xf numFmtId="0" fontId="0" fillId="5" borderId="1" xfId="0" applyFill="1" applyBorder="1" applyAlignment="1">
      <alignment wrapText="1"/>
    </xf>
    <xf numFmtId="0" fontId="0" fillId="5" borderId="17" xfId="0" applyFill="1" applyBorder="1" applyAlignment="1">
      <alignment wrapText="1"/>
    </xf>
    <xf numFmtId="0" fontId="0" fillId="0" borderId="0" xfId="0" applyAlignment="1">
      <alignment horizontal="center" vertical="center"/>
    </xf>
    <xf numFmtId="0" fontId="9" fillId="11" borderId="18" xfId="0" applyFont="1" applyFill="1" applyBorder="1" applyAlignment="1">
      <alignment horizontal="center" vertical="center" wrapText="1"/>
    </xf>
    <xf numFmtId="0" fontId="9" fillId="11" borderId="19" xfId="0" applyFont="1" applyFill="1" applyBorder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14" fontId="10" fillId="0" borderId="25" xfId="0" applyNumberFormat="1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9" fontId="10" fillId="0" borderId="25" xfId="1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right" vertical="center" wrapText="1"/>
    </xf>
    <xf numFmtId="0" fontId="6" fillId="5" borderId="10" xfId="0" applyFont="1" applyFill="1" applyBorder="1" applyAlignment="1">
      <alignment vertical="center" wrapText="1"/>
    </xf>
    <xf numFmtId="0" fontId="6" fillId="5" borderId="0" xfId="0" applyFont="1" applyFill="1" applyBorder="1" applyAlignment="1">
      <alignment vertical="center" wrapText="1"/>
    </xf>
    <xf numFmtId="0" fontId="0" fillId="5" borderId="0" xfId="0" applyFont="1" applyFill="1" applyBorder="1" applyAlignment="1">
      <alignment horizontal="right" vertical="center" wrapText="1"/>
    </xf>
    <xf numFmtId="0" fontId="0" fillId="0" borderId="0" xfId="0" applyFill="1"/>
    <xf numFmtId="0" fontId="13" fillId="0" borderId="0" xfId="0" applyFont="1"/>
    <xf numFmtId="0" fontId="1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/>
    <xf numFmtId="0" fontId="10" fillId="0" borderId="0" xfId="0" applyFont="1" applyAlignment="1">
      <alignment horizontal="center"/>
    </xf>
    <xf numFmtId="0" fontId="9" fillId="13" borderId="18" xfId="0" applyFont="1" applyFill="1" applyBorder="1" applyAlignment="1">
      <alignment horizontal="center" vertical="center" wrapText="1"/>
    </xf>
    <xf numFmtId="0" fontId="9" fillId="13" borderId="19" xfId="0" applyFont="1" applyFill="1" applyBorder="1" applyAlignment="1">
      <alignment horizontal="center" vertical="center" wrapText="1"/>
    </xf>
    <xf numFmtId="14" fontId="10" fillId="0" borderId="33" xfId="0" applyNumberFormat="1" applyFont="1" applyFill="1" applyBorder="1" applyAlignment="1">
      <alignment horizontal="center" vertical="center" wrapText="1"/>
    </xf>
    <xf numFmtId="0" fontId="10" fillId="0" borderId="33" xfId="0" applyFont="1" applyFill="1" applyBorder="1" applyAlignment="1">
      <alignment horizontal="center" vertical="center" wrapText="1"/>
    </xf>
    <xf numFmtId="14" fontId="10" fillId="0" borderId="34" xfId="0" applyNumberFormat="1" applyFont="1" applyFill="1" applyBorder="1" applyAlignment="1">
      <alignment horizontal="center" vertical="center" wrapText="1"/>
    </xf>
    <xf numFmtId="0" fontId="0" fillId="0" borderId="32" xfId="0" applyBorder="1"/>
    <xf numFmtId="0" fontId="0" fillId="0" borderId="0" xfId="0" applyBorder="1"/>
    <xf numFmtId="0" fontId="16" fillId="0" borderId="0" xfId="0" applyFont="1" applyAlignment="1">
      <alignment horizontal="center" vertical="center"/>
    </xf>
    <xf numFmtId="0" fontId="18" fillId="0" borderId="0" xfId="2" applyFont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0" fillId="5" borderId="14" xfId="0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2" fillId="12" borderId="1" xfId="0" applyFont="1" applyFill="1" applyBorder="1" applyAlignment="1">
      <alignment horizontal="center" wrapText="1"/>
    </xf>
    <xf numFmtId="0" fontId="0" fillId="12" borderId="1" xfId="0" applyFill="1" applyBorder="1" applyAlignment="1">
      <alignment horizontal="center" wrapText="1"/>
    </xf>
    <xf numFmtId="0" fontId="0" fillId="12" borderId="17" xfId="0" applyFill="1" applyBorder="1" applyAlignment="1">
      <alignment horizontal="center" wrapText="1"/>
    </xf>
    <xf numFmtId="14" fontId="10" fillId="0" borderId="20" xfId="0" applyNumberFormat="1" applyFont="1" applyFill="1" applyBorder="1" applyAlignment="1">
      <alignment horizontal="left" vertical="center" wrapText="1"/>
    </xf>
    <xf numFmtId="14" fontId="10" fillId="0" borderId="21" xfId="0" applyNumberFormat="1" applyFont="1" applyFill="1" applyBorder="1" applyAlignment="1">
      <alignment horizontal="left" vertical="center" wrapText="1"/>
    </xf>
    <xf numFmtId="14" fontId="10" fillId="0" borderId="24" xfId="0" applyNumberFormat="1" applyFont="1" applyFill="1" applyBorder="1" applyAlignment="1">
      <alignment horizontal="left" vertical="center" wrapText="1"/>
    </xf>
    <xf numFmtId="0" fontId="9" fillId="11" borderId="29" xfId="0" applyFont="1" applyFill="1" applyBorder="1" applyAlignment="1">
      <alignment horizontal="center" vertical="center" wrapText="1"/>
    </xf>
    <xf numFmtId="0" fontId="9" fillId="11" borderId="30" xfId="0" applyFont="1" applyFill="1" applyBorder="1" applyAlignment="1">
      <alignment horizontal="center" vertical="center" wrapText="1"/>
    </xf>
    <xf numFmtId="0" fontId="9" fillId="11" borderId="31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0" xfId="2" applyAlignment="1">
      <alignment horizontal="center"/>
    </xf>
    <xf numFmtId="0" fontId="10" fillId="0" borderId="0" xfId="0" applyFont="1" applyAlignment="1">
      <alignment horizontal="center"/>
    </xf>
    <xf numFmtId="0" fontId="11" fillId="13" borderId="20" xfId="0" applyFont="1" applyFill="1" applyBorder="1" applyAlignment="1">
      <alignment horizontal="center" vertical="center" wrapText="1"/>
    </xf>
    <xf numFmtId="0" fontId="11" fillId="13" borderId="21" xfId="0" applyFont="1" applyFill="1" applyBorder="1" applyAlignment="1">
      <alignment horizontal="center" vertical="center" wrapText="1"/>
    </xf>
    <xf numFmtId="0" fontId="11" fillId="13" borderId="22" xfId="0" applyFont="1" applyFill="1" applyBorder="1" applyAlignment="1">
      <alignment horizontal="center" vertical="center" wrapText="1"/>
    </xf>
    <xf numFmtId="14" fontId="10" fillId="0" borderId="23" xfId="0" applyNumberFormat="1" applyFont="1" applyFill="1" applyBorder="1" applyAlignment="1">
      <alignment horizontal="left" vertical="center" wrapText="1"/>
    </xf>
    <xf numFmtId="14" fontId="10" fillId="0" borderId="27" xfId="0" applyNumberFormat="1" applyFont="1" applyFill="1" applyBorder="1" applyAlignment="1">
      <alignment horizontal="left" vertical="center" wrapText="1"/>
    </xf>
    <xf numFmtId="14" fontId="10" fillId="0" borderId="28" xfId="0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wrapText="1"/>
    </xf>
    <xf numFmtId="0" fontId="3" fillId="13" borderId="2" xfId="0" applyFont="1" applyFill="1" applyBorder="1" applyAlignment="1">
      <alignment horizontal="center" vertical="center" wrapText="1"/>
    </xf>
    <xf numFmtId="0" fontId="3" fillId="13" borderId="3" xfId="0" applyFont="1" applyFill="1" applyBorder="1" applyAlignment="1">
      <alignment horizontal="center" vertical="center" wrapText="1"/>
    </xf>
    <xf numFmtId="0" fontId="9" fillId="13" borderId="29" xfId="0" applyFont="1" applyFill="1" applyBorder="1" applyAlignment="1">
      <alignment horizontal="center" vertical="center" wrapText="1"/>
    </xf>
    <xf numFmtId="0" fontId="9" fillId="13" borderId="30" xfId="0" applyFont="1" applyFill="1" applyBorder="1" applyAlignment="1">
      <alignment horizontal="center" vertical="center" wrapText="1"/>
    </xf>
    <xf numFmtId="0" fontId="9" fillId="13" borderId="31" xfId="0" applyFont="1" applyFill="1" applyBorder="1" applyAlignment="1">
      <alignment horizontal="center" vertical="center" wrapText="1"/>
    </xf>
    <xf numFmtId="0" fontId="9" fillId="13" borderId="20" xfId="0" applyFont="1" applyFill="1" applyBorder="1" applyAlignment="1">
      <alignment horizontal="center" vertical="center" wrapText="1"/>
    </xf>
    <xf numFmtId="0" fontId="9" fillId="13" borderId="21" xfId="0" applyFont="1" applyFill="1" applyBorder="1" applyAlignment="1">
      <alignment horizontal="center" vertical="center" wrapText="1"/>
    </xf>
    <xf numFmtId="0" fontId="9" fillId="13" borderId="22" xfId="0" applyFont="1" applyFill="1" applyBorder="1" applyAlignment="1">
      <alignment horizontal="center" vertical="center" wrapText="1"/>
    </xf>
    <xf numFmtId="0" fontId="0" fillId="0" borderId="35" xfId="0" applyBorder="1"/>
    <xf numFmtId="0" fontId="19" fillId="0" borderId="35" xfId="0" applyFont="1" applyBorder="1" applyAlignment="1">
      <alignment horizontal="center" wrapText="1"/>
    </xf>
    <xf numFmtId="14" fontId="20" fillId="0" borderId="35" xfId="0" applyNumberFormat="1" applyFont="1" applyBorder="1"/>
    <xf numFmtId="14" fontId="20" fillId="0" borderId="35" xfId="0" applyNumberFormat="1" applyFont="1" applyBorder="1" applyAlignment="1">
      <alignment horizontal="center"/>
    </xf>
  </cellXfs>
  <cellStyles count="3">
    <cellStyle name="Hiperlink" xfId="2" builtinId="8"/>
    <cellStyle name="Normal" xfId="0" builtinId="0"/>
    <cellStyle name="Porcentagem" xfId="1" builtinId="5"/>
  </cellStyles>
  <dxfs count="48"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auto="1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PLANEJAMENTO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'AÇÕES DIVERSAS'!$G$10:$G$12</c:f>
              <c:strCache>
                <c:ptCount val="3"/>
                <c:pt idx="0">
                  <c:v>Concluídas</c:v>
                </c:pt>
                <c:pt idx="1">
                  <c:v>Atrasadas</c:v>
                </c:pt>
                <c:pt idx="2">
                  <c:v>Em Andamento</c:v>
                </c:pt>
              </c:strCache>
            </c:strRef>
          </c:cat>
          <c:val>
            <c:numRef>
              <c:f>'AÇÕES DIVERSAS'!$I$10:$I$12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w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228600</xdr:colOff>
      <xdr:row>8</xdr:row>
      <xdr:rowOff>9525</xdr:rowOff>
    </xdr:from>
    <xdr:to>
      <xdr:col>11</xdr:col>
      <xdr:colOff>1590675</xdr:colOff>
      <xdr:row>16</xdr:row>
      <xdr:rowOff>85725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923925</xdr:colOff>
          <xdr:row>9</xdr:row>
          <xdr:rowOff>85725</xdr:rowOff>
        </xdr:from>
        <xdr:to>
          <xdr:col>0</xdr:col>
          <xdr:colOff>1895475</xdr:colOff>
          <xdr:row>14</xdr:row>
          <xdr:rowOff>123825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37</xdr:row>
          <xdr:rowOff>9525</xdr:rowOff>
        </xdr:from>
        <xdr:to>
          <xdr:col>0</xdr:col>
          <xdr:colOff>942975</xdr:colOff>
          <xdr:row>57</xdr:row>
          <xdr:rowOff>152400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1190625</xdr:colOff>
          <xdr:row>1</xdr:row>
          <xdr:rowOff>19050</xdr:rowOff>
        </xdr:from>
        <xdr:to>
          <xdr:col>0</xdr:col>
          <xdr:colOff>2162175</xdr:colOff>
          <xdr:row>6</xdr:row>
          <xdr:rowOff>76200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76200</xdr:colOff>
          <xdr:row>0</xdr:row>
          <xdr:rowOff>38100</xdr:rowOff>
        </xdr:from>
        <xdr:to>
          <xdr:col>6</xdr:col>
          <xdr:colOff>1047750</xdr:colOff>
          <xdr:row>5</xdr:row>
          <xdr:rowOff>95250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revibrejo.mg.gov.br/" TargetMode="External"/><Relationship Id="rId6" Type="http://schemas.openxmlformats.org/officeDocument/2006/relationships/image" Target="../media/image1.w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wmf"/><Relationship Id="rId3" Type="http://schemas.openxmlformats.org/officeDocument/2006/relationships/drawing" Target="../drawings/drawing2.xml"/><Relationship Id="rId7" Type="http://schemas.openxmlformats.org/officeDocument/2006/relationships/oleObject" Target="../embeddings/oleObject2.bin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previbrejo.mg.gov.br/" TargetMode="External"/><Relationship Id="rId6" Type="http://schemas.openxmlformats.org/officeDocument/2006/relationships/image" Target="../media/image2.emf"/><Relationship Id="rId5" Type="http://schemas.openxmlformats.org/officeDocument/2006/relationships/package" Target="../embeddings/Microsoft_Word_Document1.docx"/><Relationship Id="rId4" Type="http://schemas.openxmlformats.org/officeDocument/2006/relationships/vmlDrawing" Target="../drawings/vmlDrawing2.vml"/><Relationship Id="rId9" Type="http://schemas.openxmlformats.org/officeDocument/2006/relationships/oleObject" Target="../embeddings/oleObject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57"/>
  <sheetViews>
    <sheetView topLeftCell="A10" zoomScaleNormal="100" workbookViewId="0">
      <selection activeCell="H22" sqref="H22"/>
    </sheetView>
  </sheetViews>
  <sheetFormatPr defaultRowHeight="15" x14ac:dyDescent="0.25"/>
  <cols>
    <col min="1" max="1" width="30.28515625" customWidth="1"/>
    <col min="2" max="2" width="13.7109375" customWidth="1"/>
    <col min="3" max="3" width="52.5703125" customWidth="1"/>
    <col min="4" max="4" width="16.28515625" customWidth="1"/>
    <col min="5" max="5" width="11.28515625" bestFit="1" customWidth="1"/>
    <col min="6" max="6" width="11.42578125" customWidth="1"/>
    <col min="7" max="8" width="19.140625" customWidth="1"/>
    <col min="9" max="9" width="11.5703125" customWidth="1"/>
    <col min="11" max="11" width="16.140625" bestFit="1" customWidth="1"/>
    <col min="12" max="12" width="24.28515625" customWidth="1"/>
  </cols>
  <sheetData>
    <row r="1" spans="1:14" x14ac:dyDescent="0.25">
      <c r="C1" s="48"/>
    </row>
    <row r="2" spans="1:14" ht="20.25" x14ac:dyDescent="0.25">
      <c r="C2" s="60" t="s">
        <v>39</v>
      </c>
      <c r="D2" s="60"/>
      <c r="E2" s="60"/>
      <c r="F2" s="60"/>
      <c r="G2" s="60"/>
      <c r="H2" s="60"/>
      <c r="I2" s="60"/>
      <c r="J2" s="60"/>
      <c r="K2" s="60"/>
    </row>
    <row r="3" spans="1:14" ht="20.25" x14ac:dyDescent="0.25">
      <c r="C3" s="63" t="s">
        <v>45</v>
      </c>
      <c r="D3" s="63"/>
      <c r="E3" s="63"/>
      <c r="F3" s="63"/>
      <c r="G3" s="63"/>
      <c r="H3" s="63"/>
      <c r="I3" s="63"/>
      <c r="J3" s="63"/>
      <c r="K3" s="63"/>
    </row>
    <row r="4" spans="1:14" ht="21" x14ac:dyDescent="0.35">
      <c r="C4" s="61" t="s">
        <v>41</v>
      </c>
      <c r="D4" s="62"/>
      <c r="E4" s="62"/>
      <c r="F4" s="62"/>
      <c r="G4" s="62"/>
      <c r="H4" s="62"/>
      <c r="I4" s="62"/>
      <c r="J4" s="62"/>
      <c r="K4" s="62"/>
    </row>
    <row r="5" spans="1:14" x14ac:dyDescent="0.25">
      <c r="C5" s="52"/>
      <c r="D5" s="52"/>
      <c r="E5" s="52"/>
      <c r="F5" s="52"/>
      <c r="G5" s="52"/>
      <c r="H5" s="52"/>
      <c r="I5" s="52"/>
      <c r="J5" s="52"/>
      <c r="K5" s="52"/>
    </row>
    <row r="6" spans="1:14" x14ac:dyDescent="0.25">
      <c r="C6" s="48"/>
    </row>
    <row r="7" spans="1:14" ht="36" customHeight="1" thickBot="1" x14ac:dyDescent="0.4">
      <c r="A7" s="67" t="s">
        <v>46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9"/>
      <c r="N7" s="47"/>
    </row>
    <row r="8" spans="1:14" ht="53.25" customHeight="1" thickBot="1" x14ac:dyDescent="0.3">
      <c r="A8" s="1"/>
      <c r="B8" s="65" t="s">
        <v>0</v>
      </c>
      <c r="C8" s="65"/>
      <c r="D8" s="65"/>
      <c r="E8" s="65"/>
      <c r="F8" s="65"/>
      <c r="G8" s="65"/>
      <c r="H8" s="65"/>
      <c r="I8" s="65"/>
      <c r="J8" s="65"/>
      <c r="K8" s="65"/>
      <c r="L8" s="66"/>
      <c r="M8" s="2"/>
    </row>
    <row r="9" spans="1:14" x14ac:dyDescent="0.25">
      <c r="A9" s="3"/>
      <c r="B9" s="4"/>
      <c r="C9" s="4" t="s">
        <v>2</v>
      </c>
      <c r="D9" s="5"/>
      <c r="E9" s="6"/>
      <c r="F9" s="6"/>
      <c r="G9" s="6"/>
      <c r="H9" s="6"/>
      <c r="I9" s="6"/>
      <c r="J9" s="6"/>
      <c r="K9" s="6"/>
      <c r="L9" s="7"/>
      <c r="M9" s="8" t="s">
        <v>3</v>
      </c>
    </row>
    <row r="10" spans="1:14" ht="15.75" x14ac:dyDescent="0.25">
      <c r="A10" s="9"/>
      <c r="B10" s="17"/>
      <c r="C10" s="10">
        <f>IFERROR(C14/C12,0)</f>
        <v>0</v>
      </c>
      <c r="D10" s="12"/>
      <c r="E10" s="13"/>
      <c r="F10" s="44"/>
      <c r="G10" s="44" t="s">
        <v>4</v>
      </c>
      <c r="H10" s="44"/>
      <c r="I10" s="14">
        <f ca="1">J10/J13</f>
        <v>0</v>
      </c>
      <c r="J10" s="15">
        <f ca="1">COUNTIF(K20:K1048576,"Concluída")</f>
        <v>0</v>
      </c>
      <c r="K10" s="13"/>
      <c r="L10" s="16"/>
      <c r="M10" s="8" t="s">
        <v>5</v>
      </c>
    </row>
    <row r="11" spans="1:14" ht="15.75" x14ac:dyDescent="0.25">
      <c r="A11" s="9"/>
      <c r="B11" s="17"/>
      <c r="C11" s="17" t="s">
        <v>6</v>
      </c>
      <c r="D11" s="12"/>
      <c r="E11" s="13"/>
      <c r="F11" s="44"/>
      <c r="G11" s="44" t="s">
        <v>7</v>
      </c>
      <c r="H11" s="44"/>
      <c r="I11" s="18">
        <f ca="1">J11/J13</f>
        <v>0</v>
      </c>
      <c r="J11" s="19">
        <f ca="1">COUNTIF(K20:K1048576,"Atrasada")</f>
        <v>0</v>
      </c>
      <c r="K11" s="13"/>
      <c r="L11" s="16"/>
      <c r="M11" s="8" t="s">
        <v>8</v>
      </c>
    </row>
    <row r="12" spans="1:14" ht="15" customHeight="1" x14ac:dyDescent="0.25">
      <c r="A12" s="9"/>
      <c r="B12" s="17"/>
      <c r="C12" s="20">
        <f>IFERROR(SUM(J20:J1048576)/COUNTA(J20:J1048576),0)</f>
        <v>1</v>
      </c>
      <c r="D12" s="12"/>
      <c r="E12" s="13"/>
      <c r="F12" s="44"/>
      <c r="G12" s="44" t="s">
        <v>9</v>
      </c>
      <c r="H12" s="45"/>
      <c r="I12" s="22">
        <f ca="1">J12/J13</f>
        <v>1</v>
      </c>
      <c r="J12" s="15">
        <f ca="1">COUNTIF(K20:K1048576,"Em Andamento")</f>
        <v>6</v>
      </c>
      <c r="K12" s="13"/>
      <c r="L12" s="16"/>
      <c r="M12" s="21" t="s">
        <v>9</v>
      </c>
    </row>
    <row r="13" spans="1:14" ht="15" customHeight="1" x14ac:dyDescent="0.25">
      <c r="A13" s="9"/>
      <c r="B13" s="17"/>
      <c r="C13" s="17" t="s">
        <v>34</v>
      </c>
      <c r="D13" s="12"/>
      <c r="E13" s="13"/>
      <c r="F13" s="26"/>
      <c r="G13" s="64" t="s">
        <v>12</v>
      </c>
      <c r="H13" s="64"/>
      <c r="I13" s="64"/>
      <c r="J13" s="15">
        <f ca="1">SUM(J10:J12)</f>
        <v>6</v>
      </c>
      <c r="K13" s="13"/>
      <c r="L13" s="16"/>
      <c r="M13" s="8" t="s">
        <v>10</v>
      </c>
    </row>
    <row r="14" spans="1:14" ht="15" customHeight="1" x14ac:dyDescent="0.25">
      <c r="A14" s="9"/>
      <c r="B14" s="17"/>
      <c r="C14" s="23">
        <f>IFERROR(SUM(I20:I1048576)/COUNTA(H20:H1048576),0)</f>
        <v>0</v>
      </c>
      <c r="D14" s="12"/>
      <c r="E14" s="13"/>
      <c r="F14" s="24"/>
      <c r="G14" s="24"/>
      <c r="H14" s="43"/>
      <c r="I14" s="26"/>
      <c r="J14" s="19"/>
      <c r="K14" s="13"/>
      <c r="L14" s="16"/>
      <c r="M14" s="8" t="s">
        <v>11</v>
      </c>
    </row>
    <row r="15" spans="1:14" ht="15" customHeight="1" x14ac:dyDescent="0.25">
      <c r="A15" s="9"/>
      <c r="B15" s="17"/>
      <c r="C15" s="11"/>
      <c r="D15" s="12"/>
      <c r="E15" s="13"/>
      <c r="F15" s="24"/>
      <c r="G15" s="24"/>
      <c r="H15" s="43"/>
      <c r="I15" s="26"/>
      <c r="J15" s="25"/>
      <c r="K15" s="13"/>
      <c r="L15" s="16"/>
    </row>
    <row r="16" spans="1:14" x14ac:dyDescent="0.25">
      <c r="A16" s="9"/>
      <c r="B16" s="17"/>
      <c r="C16" s="11"/>
      <c r="D16" s="12"/>
      <c r="E16" s="13"/>
      <c r="F16" s="64"/>
      <c r="G16" s="64"/>
      <c r="H16" s="46"/>
      <c r="I16" s="26"/>
      <c r="J16" s="27"/>
      <c r="K16" s="13"/>
      <c r="L16" s="16"/>
    </row>
    <row r="17" spans="1:18" ht="15.75" thickBot="1" x14ac:dyDescent="0.3">
      <c r="A17" s="28"/>
      <c r="B17" s="29"/>
      <c r="C17" s="30"/>
      <c r="D17" s="31"/>
      <c r="E17" s="32"/>
      <c r="F17" s="32"/>
      <c r="G17" s="32"/>
      <c r="H17" s="32"/>
      <c r="I17" s="32"/>
      <c r="J17" s="32"/>
      <c r="K17" s="32"/>
      <c r="L17" s="33"/>
    </row>
    <row r="18" spans="1:18" ht="15.75" thickBot="1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8" ht="45" x14ac:dyDescent="0.25">
      <c r="A19" s="73" t="s">
        <v>13</v>
      </c>
      <c r="B19" s="74"/>
      <c r="C19" s="75"/>
      <c r="D19" s="35" t="s">
        <v>14</v>
      </c>
      <c r="E19" s="35" t="s">
        <v>15</v>
      </c>
      <c r="F19" s="35" t="s">
        <v>33</v>
      </c>
      <c r="G19" s="35" t="s">
        <v>16</v>
      </c>
      <c r="H19" s="35" t="s">
        <v>36</v>
      </c>
      <c r="I19" s="35" t="s">
        <v>37</v>
      </c>
      <c r="J19" s="35" t="s">
        <v>17</v>
      </c>
      <c r="K19" s="35" t="s">
        <v>18</v>
      </c>
      <c r="L19" s="36" t="s">
        <v>19</v>
      </c>
      <c r="M19" s="37"/>
    </row>
    <row r="20" spans="1:18" s="34" customFormat="1" ht="25.5" customHeight="1" x14ac:dyDescent="0.25">
      <c r="A20" s="76" t="s">
        <v>32</v>
      </c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8"/>
      <c r="M20" s="38"/>
      <c r="P20"/>
    </row>
    <row r="21" spans="1:18" s="34" customFormat="1" ht="25.5" customHeight="1" x14ac:dyDescent="0.25">
      <c r="A21" s="70" t="s">
        <v>20</v>
      </c>
      <c r="B21" s="71"/>
      <c r="C21" s="72"/>
      <c r="D21" s="39">
        <v>45658</v>
      </c>
      <c r="E21" s="39">
        <v>46022</v>
      </c>
      <c r="F21" s="40"/>
      <c r="G21" s="39"/>
      <c r="H21" s="41"/>
      <c r="I21" s="41"/>
      <c r="J21" s="41">
        <v>1</v>
      </c>
      <c r="K21" s="40" t="str">
        <f t="shared" ref="K21:K26" ca="1" si="0">IF(F21="",IF(G21="",IF(TODAY()&gt;E21,"Atrasada","Em Andamento"),"Concluída"),"Continuada")</f>
        <v>Em Andamento</v>
      </c>
      <c r="L21" s="42"/>
      <c r="M21" s="38"/>
      <c r="P21"/>
    </row>
    <row r="22" spans="1:18" s="34" customFormat="1" ht="25.5" customHeight="1" x14ac:dyDescent="0.25">
      <c r="A22" s="70" t="s">
        <v>47</v>
      </c>
      <c r="B22" s="71"/>
      <c r="C22" s="72"/>
      <c r="D22" s="39">
        <v>45658</v>
      </c>
      <c r="E22" s="39">
        <v>46022</v>
      </c>
      <c r="F22" s="39"/>
      <c r="G22" s="39"/>
      <c r="H22" s="41">
        <v>0.25</v>
      </c>
      <c r="I22" s="41"/>
      <c r="J22" s="41">
        <v>1</v>
      </c>
      <c r="K22" s="40" t="str">
        <f t="shared" ca="1" si="0"/>
        <v>Em Andamento</v>
      </c>
      <c r="L22" s="42"/>
      <c r="M22" s="38"/>
      <c r="P22"/>
    </row>
    <row r="23" spans="1:18" s="34" customFormat="1" ht="25.5" customHeight="1" x14ac:dyDescent="0.25">
      <c r="A23" s="70" t="s">
        <v>26</v>
      </c>
      <c r="B23" s="71"/>
      <c r="C23" s="72"/>
      <c r="D23" s="39">
        <v>45658</v>
      </c>
      <c r="E23" s="39">
        <v>46022</v>
      </c>
      <c r="F23" s="40"/>
      <c r="G23" s="40"/>
      <c r="H23" s="41"/>
      <c r="I23" s="41"/>
      <c r="J23" s="41">
        <v>1</v>
      </c>
      <c r="K23" s="40" t="str">
        <f t="shared" ca="1" si="0"/>
        <v>Em Andamento</v>
      </c>
      <c r="L23" s="42"/>
      <c r="M23" s="38"/>
      <c r="P23"/>
    </row>
    <row r="24" spans="1:18" s="34" customFormat="1" ht="25.5" customHeight="1" x14ac:dyDescent="0.25">
      <c r="A24" s="70" t="s">
        <v>48</v>
      </c>
      <c r="B24" s="71"/>
      <c r="C24" s="72"/>
      <c r="D24" s="39">
        <v>45658</v>
      </c>
      <c r="E24" s="39">
        <v>46022</v>
      </c>
      <c r="F24" s="40"/>
      <c r="G24" s="40"/>
      <c r="H24" s="41"/>
      <c r="I24" s="41"/>
      <c r="J24" s="41">
        <v>1</v>
      </c>
      <c r="K24" s="40" t="str">
        <f t="shared" ca="1" si="0"/>
        <v>Em Andamento</v>
      </c>
      <c r="L24" s="42"/>
      <c r="M24" s="38"/>
      <c r="P24"/>
    </row>
    <row r="25" spans="1:18" s="34" customFormat="1" ht="55.5" customHeight="1" x14ac:dyDescent="0.25">
      <c r="A25" s="70" t="s">
        <v>23</v>
      </c>
      <c r="B25" s="71"/>
      <c r="C25" s="72"/>
      <c r="D25" s="39">
        <v>45658</v>
      </c>
      <c r="E25" s="39">
        <v>46022</v>
      </c>
      <c r="F25" s="40"/>
      <c r="G25" s="40"/>
      <c r="H25" s="41"/>
      <c r="I25" s="41"/>
      <c r="J25" s="41">
        <v>1</v>
      </c>
      <c r="K25" s="40" t="str">
        <f t="shared" ca="1" si="0"/>
        <v>Em Andamento</v>
      </c>
      <c r="L25" s="42"/>
      <c r="M25" s="38"/>
      <c r="P25"/>
    </row>
    <row r="26" spans="1:18" s="34" customFormat="1" ht="25.5" customHeight="1" x14ac:dyDescent="0.25">
      <c r="A26" s="70" t="s">
        <v>31</v>
      </c>
      <c r="B26" s="71"/>
      <c r="C26" s="72"/>
      <c r="D26" s="55">
        <v>45658</v>
      </c>
      <c r="E26" s="55">
        <v>46022</v>
      </c>
      <c r="F26" s="56"/>
      <c r="G26" s="40"/>
      <c r="H26" s="41"/>
      <c r="I26" s="41"/>
      <c r="J26" s="41">
        <v>1</v>
      </c>
      <c r="K26" s="40" t="str">
        <f t="shared" ca="1" si="0"/>
        <v>Em Andamento</v>
      </c>
      <c r="L26" s="42"/>
      <c r="M26" s="38"/>
      <c r="P26"/>
    </row>
    <row r="27" spans="1:18" s="34" customFormat="1" x14ac:dyDescent="0.25">
      <c r="A27"/>
      <c r="B27"/>
      <c r="C27"/>
      <c r="D27" s="57"/>
      <c r="E27" s="57"/>
      <c r="F27" s="58"/>
      <c r="G27"/>
      <c r="H27"/>
      <c r="I27"/>
      <c r="J27"/>
      <c r="K27"/>
      <c r="L27"/>
      <c r="M27"/>
      <c r="N27"/>
      <c r="O27"/>
      <c r="P27"/>
      <c r="Q27"/>
      <c r="R27"/>
    </row>
    <row r="28" spans="1:18" s="34" customFormat="1" x14ac:dyDescent="0.25">
      <c r="A28"/>
      <c r="B28"/>
      <c r="C28"/>
      <c r="D28" s="39"/>
      <c r="E28" s="39"/>
      <c r="F28" s="59"/>
      <c r="G28"/>
      <c r="H28"/>
      <c r="I28"/>
      <c r="J28"/>
      <c r="K28"/>
      <c r="L28"/>
      <c r="M28"/>
      <c r="N28"/>
      <c r="O28"/>
      <c r="P28"/>
      <c r="Q28"/>
      <c r="R28"/>
    </row>
    <row r="29" spans="1:18" s="34" customFormat="1" x14ac:dyDescent="0.25">
      <c r="A29"/>
      <c r="B29"/>
      <c r="C29"/>
      <c r="D29" s="59"/>
      <c r="E29" s="59"/>
      <c r="F29" s="59"/>
      <c r="G29"/>
      <c r="H29"/>
      <c r="I29"/>
      <c r="J29"/>
      <c r="K29"/>
      <c r="L29"/>
      <c r="M29"/>
      <c r="N29"/>
      <c r="O29"/>
      <c r="P29"/>
      <c r="Q29"/>
      <c r="R29"/>
    </row>
    <row r="30" spans="1:18" s="34" customForma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</row>
    <row r="31" spans="1:18" s="34" customForma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</row>
    <row r="32" spans="1:18" s="34" customForma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</row>
    <row r="33" spans="1:18" s="34" customForma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</row>
    <row r="34" spans="1:18" s="34" customForma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</row>
    <row r="35" spans="1:18" s="34" customForma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</row>
    <row r="36" spans="1:18" s="34" customForma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</row>
    <row r="37" spans="1:18" s="34" customForma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</row>
    <row r="38" spans="1:18" s="34" customForma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</row>
    <row r="39" spans="1:18" s="34" customForma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</row>
    <row r="40" spans="1:18" s="34" customForma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</row>
    <row r="41" spans="1:18" s="34" customForma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</row>
    <row r="42" spans="1:18" s="34" customForma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</row>
    <row r="43" spans="1:18" s="34" customFormat="1" x14ac:dyDescent="0.25">
      <c r="A43"/>
      <c r="B43"/>
      <c r="C43"/>
      <c r="D43"/>
      <c r="E43"/>
      <c r="F43"/>
      <c r="G43"/>
      <c r="H43"/>
      <c r="I43"/>
      <c r="J43"/>
      <c r="K43"/>
      <c r="L43"/>
      <c r="P43"/>
    </row>
    <row r="44" spans="1:18" s="34" customFormat="1" x14ac:dyDescent="0.25">
      <c r="A44"/>
      <c r="B44"/>
      <c r="C44"/>
      <c r="D44"/>
      <c r="E44"/>
      <c r="F44"/>
      <c r="G44"/>
      <c r="H44"/>
      <c r="I44"/>
      <c r="J44"/>
      <c r="K44"/>
      <c r="L44"/>
      <c r="P44"/>
    </row>
    <row r="45" spans="1:18" s="34" customFormat="1" x14ac:dyDescent="0.25">
      <c r="A45"/>
      <c r="B45"/>
      <c r="C45"/>
      <c r="D45"/>
      <c r="E45"/>
      <c r="F45"/>
      <c r="G45"/>
      <c r="H45"/>
      <c r="I45"/>
      <c r="J45"/>
      <c r="K45"/>
      <c r="L45"/>
      <c r="P45"/>
    </row>
    <row r="46" spans="1:18" s="34" customFormat="1" x14ac:dyDescent="0.25">
      <c r="A46"/>
      <c r="B46"/>
      <c r="C46"/>
      <c r="D46"/>
      <c r="E46"/>
      <c r="F46"/>
      <c r="G46"/>
      <c r="H46"/>
      <c r="I46"/>
      <c r="J46"/>
      <c r="K46"/>
      <c r="L46"/>
      <c r="P46"/>
    </row>
    <row r="47" spans="1:18" s="34" customFormat="1" x14ac:dyDescent="0.25">
      <c r="A47"/>
      <c r="B47"/>
      <c r="C47"/>
      <c r="D47"/>
      <c r="E47"/>
      <c r="F47"/>
      <c r="G47"/>
      <c r="H47"/>
      <c r="I47"/>
      <c r="J47"/>
      <c r="K47"/>
      <c r="L47"/>
      <c r="P47"/>
    </row>
    <row r="48" spans="1:18" s="34" customFormat="1" x14ac:dyDescent="0.25">
      <c r="A48"/>
      <c r="B48"/>
      <c r="C48"/>
      <c r="D48"/>
      <c r="E48"/>
      <c r="F48"/>
      <c r="G48"/>
      <c r="H48"/>
      <c r="I48"/>
      <c r="J48"/>
      <c r="K48"/>
      <c r="L48"/>
      <c r="P48"/>
    </row>
    <row r="49" spans="1:16" s="34" customFormat="1" x14ac:dyDescent="0.25">
      <c r="A49"/>
      <c r="B49"/>
      <c r="C49"/>
      <c r="D49"/>
      <c r="E49"/>
      <c r="F49"/>
      <c r="G49"/>
      <c r="H49"/>
      <c r="I49"/>
      <c r="J49"/>
      <c r="K49"/>
      <c r="L49"/>
      <c r="P49"/>
    </row>
    <row r="50" spans="1:16" s="34" customFormat="1" x14ac:dyDescent="0.25">
      <c r="A50"/>
      <c r="B50"/>
      <c r="C50"/>
      <c r="D50"/>
      <c r="E50"/>
      <c r="F50"/>
      <c r="G50"/>
      <c r="H50"/>
      <c r="I50"/>
      <c r="J50"/>
      <c r="K50"/>
      <c r="L50"/>
      <c r="P50"/>
    </row>
    <row r="51" spans="1:16" s="34" customFormat="1" x14ac:dyDescent="0.25">
      <c r="A51"/>
      <c r="B51"/>
      <c r="C51"/>
      <c r="D51"/>
      <c r="E51"/>
      <c r="F51"/>
      <c r="G51"/>
      <c r="H51"/>
      <c r="I51"/>
      <c r="J51"/>
      <c r="K51"/>
      <c r="L51"/>
      <c r="P51"/>
    </row>
    <row r="52" spans="1:16" s="34" customFormat="1" x14ac:dyDescent="0.25">
      <c r="A52"/>
      <c r="B52"/>
      <c r="C52"/>
      <c r="D52"/>
      <c r="E52"/>
      <c r="F52"/>
      <c r="G52"/>
      <c r="H52"/>
      <c r="I52"/>
      <c r="J52"/>
      <c r="K52"/>
      <c r="L52"/>
      <c r="P52"/>
    </row>
    <row r="53" spans="1:16" s="34" customFormat="1" x14ac:dyDescent="0.25">
      <c r="A53"/>
      <c r="B53"/>
      <c r="C53"/>
      <c r="D53"/>
      <c r="E53"/>
      <c r="F53"/>
      <c r="G53"/>
      <c r="H53"/>
      <c r="I53"/>
      <c r="J53"/>
      <c r="K53"/>
      <c r="L53"/>
      <c r="P53"/>
    </row>
    <row r="54" spans="1:16" s="34" customFormat="1" x14ac:dyDescent="0.25">
      <c r="A54"/>
      <c r="B54"/>
      <c r="C54"/>
      <c r="D54"/>
      <c r="E54"/>
      <c r="F54"/>
      <c r="G54"/>
      <c r="H54"/>
      <c r="I54"/>
      <c r="J54"/>
      <c r="K54"/>
      <c r="L54"/>
      <c r="P54"/>
    </row>
    <row r="55" spans="1:16" s="34" customFormat="1" x14ac:dyDescent="0.25">
      <c r="A55"/>
      <c r="B55"/>
      <c r="C55"/>
      <c r="D55"/>
      <c r="E55"/>
      <c r="F55"/>
      <c r="G55"/>
      <c r="H55"/>
      <c r="I55"/>
      <c r="J55"/>
      <c r="K55"/>
      <c r="L55"/>
      <c r="P55"/>
    </row>
    <row r="56" spans="1:16" s="34" customFormat="1" x14ac:dyDescent="0.25">
      <c r="A56"/>
      <c r="B56"/>
      <c r="C56"/>
      <c r="D56"/>
      <c r="E56"/>
      <c r="F56"/>
      <c r="G56"/>
      <c r="H56"/>
      <c r="I56"/>
      <c r="J56"/>
      <c r="K56"/>
      <c r="L56"/>
      <c r="P56"/>
    </row>
    <row r="57" spans="1:16" s="34" customFormat="1" x14ac:dyDescent="0.25">
      <c r="A57"/>
      <c r="B57"/>
      <c r="C57"/>
      <c r="D57"/>
      <c r="E57"/>
      <c r="F57"/>
      <c r="G57"/>
      <c r="H57"/>
      <c r="I57"/>
      <c r="J57"/>
      <c r="K57"/>
      <c r="L57"/>
      <c r="P57"/>
    </row>
  </sheetData>
  <autoFilter ref="A19:L19">
    <filterColumn colId="0" showButton="0"/>
    <filterColumn colId="1" showButton="0"/>
  </autoFilter>
  <mergeCells count="15">
    <mergeCell ref="A24:C24"/>
    <mergeCell ref="A25:C25"/>
    <mergeCell ref="A26:C26"/>
    <mergeCell ref="A23:C23"/>
    <mergeCell ref="F16:G16"/>
    <mergeCell ref="A19:C19"/>
    <mergeCell ref="A21:C21"/>
    <mergeCell ref="A22:C22"/>
    <mergeCell ref="A20:L20"/>
    <mergeCell ref="C2:K2"/>
    <mergeCell ref="C4:K4"/>
    <mergeCell ref="C3:K3"/>
    <mergeCell ref="G13:I13"/>
    <mergeCell ref="B8:L8"/>
    <mergeCell ref="A7:L7"/>
  </mergeCells>
  <conditionalFormatting sqref="K21:K26">
    <cfRule type="cellIs" dxfId="47" priority="765" operator="equal">
      <formula>"Reprogramada"</formula>
    </cfRule>
    <cfRule type="cellIs" dxfId="46" priority="766" operator="equal">
      <formula>"Atrasada"</formula>
    </cfRule>
    <cfRule type="cellIs" dxfId="45" priority="767" operator="equal">
      <formula>"Em Andamento"</formula>
    </cfRule>
    <cfRule type="cellIs" dxfId="44" priority="768" operator="equal">
      <formula>"Concluída"</formula>
    </cfRule>
  </conditionalFormatting>
  <conditionalFormatting sqref="K21:K26">
    <cfRule type="cellIs" dxfId="43" priority="763" operator="equal">
      <formula>"Anulada"</formula>
    </cfRule>
    <cfRule type="cellIs" dxfId="42" priority="764" operator="equal">
      <formula>"Em Risco"</formula>
    </cfRule>
  </conditionalFormatting>
  <dataValidations count="1">
    <dataValidation type="list" allowBlank="1" showInputMessage="1" showErrorMessage="1" sqref="K21:K26">
      <formula1>$M$9:$M$14</formula1>
    </dataValidation>
  </dataValidations>
  <hyperlinks>
    <hyperlink ref="C4" r:id="rId1"/>
  </hyperlinks>
  <pageMargins left="0.511811024" right="0.511811024" top="0.78740157499999996" bottom="0.78740157499999996" header="0.31496062000000002" footer="0.31496062000000002"/>
  <pageSetup paperSize="9" scale="38" orientation="portrait" r:id="rId2"/>
  <drawing r:id="rId3"/>
  <legacyDrawing r:id="rId4"/>
  <oleObjects>
    <mc:AlternateContent xmlns:mc="http://schemas.openxmlformats.org/markup-compatibility/2006">
      <mc:Choice Requires="x14">
        <oleObject progId="CorelDRAW.Graphic.10" shapeId="1026" r:id="rId5">
          <objectPr defaultSize="0" autoPict="0" r:id="rId6">
            <anchor moveWithCells="1" sizeWithCells="1">
              <from>
                <xdr:col>0</xdr:col>
                <xdr:colOff>923925</xdr:colOff>
                <xdr:row>9</xdr:row>
                <xdr:rowOff>85725</xdr:rowOff>
              </from>
              <to>
                <xdr:col>0</xdr:col>
                <xdr:colOff>1895475</xdr:colOff>
                <xdr:row>14</xdr:row>
                <xdr:rowOff>123825</xdr:rowOff>
              </to>
            </anchor>
          </objectPr>
        </oleObject>
      </mc:Choice>
      <mc:Fallback>
        <oleObject progId="CorelDRAW.Graphic.10" shapeId="1026" r:id="rId5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52"/>
  <sheetViews>
    <sheetView tabSelected="1" topLeftCell="A7" workbookViewId="0">
      <selection activeCell="E28" sqref="E28"/>
    </sheetView>
  </sheetViews>
  <sheetFormatPr defaultColWidth="9.140625" defaultRowHeight="15" x14ac:dyDescent="0.25"/>
  <cols>
    <col min="1" max="1" width="33" customWidth="1"/>
    <col min="2" max="2" width="37.7109375" customWidth="1"/>
    <col min="3" max="3" width="17.140625" customWidth="1"/>
    <col min="4" max="4" width="14.5703125" customWidth="1"/>
    <col min="5" max="5" width="16.7109375" customWidth="1"/>
    <col min="6" max="6" width="17.28515625" customWidth="1"/>
    <col min="7" max="7" width="66.7109375" customWidth="1"/>
    <col min="8" max="8" width="1" customWidth="1"/>
    <col min="9" max="9" width="37.7109375" customWidth="1"/>
    <col min="10" max="10" width="12" bestFit="1" customWidth="1"/>
  </cols>
  <sheetData>
    <row r="1" spans="1:11" x14ac:dyDescent="0.25">
      <c r="C1" s="48"/>
    </row>
    <row r="2" spans="1:11" x14ac:dyDescent="0.25">
      <c r="B2" s="79" t="s">
        <v>39</v>
      </c>
      <c r="C2" s="79"/>
      <c r="D2" s="79"/>
      <c r="E2" s="79"/>
      <c r="F2" s="79"/>
      <c r="G2" s="49"/>
      <c r="H2" s="49"/>
      <c r="I2" s="49"/>
      <c r="J2" s="49"/>
      <c r="K2" s="49"/>
    </row>
    <row r="3" spans="1:11" x14ac:dyDescent="0.25">
      <c r="B3" s="80" t="s">
        <v>40</v>
      </c>
      <c r="C3" s="80"/>
      <c r="D3" s="80"/>
      <c r="E3" s="80"/>
      <c r="F3" s="80"/>
      <c r="G3" s="50"/>
      <c r="H3" s="50"/>
      <c r="I3" s="50"/>
      <c r="J3" s="50"/>
      <c r="K3" s="50"/>
    </row>
    <row r="4" spans="1:11" x14ac:dyDescent="0.25">
      <c r="B4" s="81" t="s">
        <v>41</v>
      </c>
      <c r="C4" s="82"/>
      <c r="D4" s="82"/>
      <c r="E4" s="82"/>
      <c r="F4" s="82"/>
      <c r="G4" s="51"/>
      <c r="H4" s="51"/>
      <c r="I4" s="51"/>
      <c r="J4" s="51"/>
      <c r="K4" s="51"/>
    </row>
    <row r="5" spans="1:11" x14ac:dyDescent="0.25">
      <c r="C5" s="52"/>
      <c r="D5" s="52"/>
      <c r="E5" s="52"/>
      <c r="F5" s="52"/>
      <c r="G5" s="52"/>
      <c r="H5" s="52"/>
      <c r="I5" s="52"/>
      <c r="J5" s="52"/>
      <c r="K5" s="52"/>
    </row>
    <row r="7" spans="1:11" ht="20.25" customHeight="1" thickBot="1" x14ac:dyDescent="0.3">
      <c r="A7" s="89"/>
      <c r="B7" s="89"/>
      <c r="C7" s="89"/>
      <c r="D7" s="89"/>
      <c r="E7" s="89"/>
      <c r="F7" s="89"/>
      <c r="G7" s="89"/>
    </row>
    <row r="8" spans="1:11" ht="25.5" customHeight="1" thickBot="1" x14ac:dyDescent="0.3">
      <c r="A8" s="90" t="s">
        <v>1</v>
      </c>
      <c r="B8" s="91"/>
      <c r="C8" s="91"/>
      <c r="D8" s="91"/>
      <c r="E8" s="91"/>
      <c r="F8" s="91"/>
      <c r="G8" s="91"/>
      <c r="H8" s="2"/>
    </row>
    <row r="9" spans="1:11" ht="30" x14ac:dyDescent="0.25">
      <c r="A9" s="92" t="s">
        <v>13</v>
      </c>
      <c r="B9" s="93"/>
      <c r="C9" s="94"/>
      <c r="D9" s="53" t="s">
        <v>14</v>
      </c>
      <c r="E9" s="53" t="s">
        <v>15</v>
      </c>
      <c r="F9" s="53" t="s">
        <v>35</v>
      </c>
      <c r="G9" s="54" t="s">
        <v>19</v>
      </c>
      <c r="H9" s="37"/>
    </row>
    <row r="10" spans="1:11" x14ac:dyDescent="0.25">
      <c r="A10" s="95" t="s">
        <v>38</v>
      </c>
      <c r="B10" s="96"/>
      <c r="C10" s="96"/>
      <c r="D10" s="96"/>
      <c r="E10" s="96"/>
      <c r="F10" s="96"/>
      <c r="G10" s="97"/>
      <c r="H10" s="37"/>
    </row>
    <row r="11" spans="1:11" s="34" customFormat="1" ht="45" customHeight="1" x14ac:dyDescent="0.25">
      <c r="A11" s="83" t="s">
        <v>32</v>
      </c>
      <c r="B11" s="84"/>
      <c r="C11" s="84"/>
      <c r="D11" s="84"/>
      <c r="E11" s="84"/>
      <c r="F11" s="84"/>
      <c r="G11" s="85"/>
      <c r="H11" s="38"/>
      <c r="I11"/>
    </row>
    <row r="12" spans="1:11" s="34" customFormat="1" x14ac:dyDescent="0.25">
      <c r="A12" s="70" t="s">
        <v>24</v>
      </c>
      <c r="B12" s="71"/>
      <c r="C12" s="72"/>
      <c r="D12" s="39">
        <v>45658</v>
      </c>
      <c r="E12" s="39">
        <v>46022</v>
      </c>
      <c r="F12" s="40" t="str">
        <f ca="1">IF(E12="",IF(#REF!="",IF(TODAY()&gt;#REF!,"Atrasada","Em Andamento"),"Concluída"),"Continuada")</f>
        <v>Continuada</v>
      </c>
      <c r="G12" s="42"/>
      <c r="H12" s="38"/>
      <c r="I12"/>
    </row>
    <row r="13" spans="1:11" s="34" customFormat="1" ht="34.5" customHeight="1" x14ac:dyDescent="0.25">
      <c r="A13" s="70" t="s">
        <v>42</v>
      </c>
      <c r="B13" s="71"/>
      <c r="C13" s="72"/>
      <c r="D13" s="39">
        <v>45658</v>
      </c>
      <c r="E13" s="39">
        <v>46022</v>
      </c>
      <c r="F13" s="40" t="str">
        <f ca="1">IF(E13="",IF(#REF!="",IF(TODAY()&gt;#REF!,"Atrasada","Em Andamento"),"Concluída"),"Continuada")</f>
        <v>Continuada</v>
      </c>
      <c r="G13" s="42"/>
      <c r="H13" s="38"/>
      <c r="I13"/>
    </row>
    <row r="14" spans="1:11" s="34" customFormat="1" x14ac:dyDescent="0.25">
      <c r="A14" s="70" t="s">
        <v>24</v>
      </c>
      <c r="B14" s="71"/>
      <c r="C14" s="72"/>
      <c r="D14" s="39">
        <v>45658</v>
      </c>
      <c r="E14" s="39">
        <v>46022</v>
      </c>
      <c r="F14" s="40" t="str">
        <f ca="1">IF(E14="",IF(#REF!="",IF(TODAY()&gt;#REF!,"Atrasada","Em Andamento"),"Concluída"),"Continuada")</f>
        <v>Continuada</v>
      </c>
      <c r="G14" s="42"/>
      <c r="H14" s="38"/>
      <c r="I14"/>
    </row>
    <row r="15" spans="1:11" s="34" customFormat="1" x14ac:dyDescent="0.25">
      <c r="A15" s="70" t="s">
        <v>20</v>
      </c>
      <c r="B15" s="71"/>
      <c r="C15" s="72"/>
      <c r="D15" s="39">
        <v>45658</v>
      </c>
      <c r="E15" s="39">
        <v>46022</v>
      </c>
      <c r="F15" s="40" t="str">
        <f ca="1">IF(E15="",IF(#REF!="",IF(TODAY()&gt;#REF!,"Atrasada","Em Andamento"),"Concluída"),"Continuada")</f>
        <v>Continuada</v>
      </c>
      <c r="G15" s="42"/>
      <c r="H15" s="38"/>
      <c r="I15"/>
    </row>
    <row r="16" spans="1:11" s="34" customFormat="1" x14ac:dyDescent="0.25">
      <c r="A16" s="70" t="s">
        <v>25</v>
      </c>
      <c r="B16" s="71"/>
      <c r="C16" s="72"/>
      <c r="D16" s="39">
        <v>45658</v>
      </c>
      <c r="E16" s="39">
        <v>46022</v>
      </c>
      <c r="F16" s="40" t="str">
        <f ca="1">IF(E16="",IF(#REF!="",IF(TODAY()&gt;#REF!,"Atrasada","Em Andamento"),"Concluída"),"Continuada")</f>
        <v>Continuada</v>
      </c>
      <c r="G16" s="42"/>
      <c r="H16" s="38"/>
      <c r="I16"/>
    </row>
    <row r="17" spans="1:16" s="34" customFormat="1" x14ac:dyDescent="0.25">
      <c r="A17" s="70" t="s">
        <v>43</v>
      </c>
      <c r="B17" s="71"/>
      <c r="C17" s="72"/>
      <c r="D17" s="39">
        <v>45658</v>
      </c>
      <c r="E17" s="39">
        <v>46022</v>
      </c>
      <c r="F17" s="40" t="str">
        <f ca="1">IF(E17="",IF(#REF!="",IF(TODAY()&gt;#REF!,"Atrasada","Em Andamento"),"Concluída"),"Continuada")</f>
        <v>Continuada</v>
      </c>
      <c r="G17" s="42"/>
      <c r="H17" s="38"/>
      <c r="I17"/>
    </row>
    <row r="18" spans="1:16" s="34" customFormat="1" x14ac:dyDescent="0.25">
      <c r="A18" s="70" t="s">
        <v>21</v>
      </c>
      <c r="B18" s="71"/>
      <c r="C18" s="72"/>
      <c r="D18" s="39">
        <v>45658</v>
      </c>
      <c r="E18" s="39">
        <v>46022</v>
      </c>
      <c r="F18" s="40" t="str">
        <f ca="1">IF(E18="",IF(#REF!="",IF(TODAY()&gt;#REF!,"Atrasada","Em Andamento"),"Concluída"),"Continuada")</f>
        <v>Continuada</v>
      </c>
      <c r="G18" s="42"/>
      <c r="H18" s="38"/>
      <c r="I18"/>
    </row>
    <row r="19" spans="1:16" s="34" customFormat="1" x14ac:dyDescent="0.25">
      <c r="A19" s="70" t="s">
        <v>22</v>
      </c>
      <c r="B19" s="71"/>
      <c r="C19" s="72"/>
      <c r="D19" s="39">
        <v>45658</v>
      </c>
      <c r="E19" s="39">
        <v>46022</v>
      </c>
      <c r="F19" s="40" t="str">
        <f ca="1">IF(E19="",IF(#REF!="",IF(TODAY()&gt;#REF!,"Atrasada","Em Andamento"),"Concluída"),"Continuada")</f>
        <v>Continuada</v>
      </c>
      <c r="G19" s="42"/>
      <c r="H19" s="38"/>
      <c r="I19"/>
    </row>
    <row r="20" spans="1:16" s="34" customFormat="1" x14ac:dyDescent="0.25">
      <c r="A20" s="70" t="s">
        <v>29</v>
      </c>
      <c r="B20" s="71"/>
      <c r="C20" s="72"/>
      <c r="D20" s="39">
        <v>45658</v>
      </c>
      <c r="E20" s="39">
        <v>46022</v>
      </c>
      <c r="F20" s="40" t="str">
        <f ca="1">IF(E20="",IF(#REF!="",IF(TODAY()&gt;#REF!,"Atrasada","Em Andamento"),"Concluída"),"Continuada")</f>
        <v>Continuada</v>
      </c>
      <c r="G20" s="42"/>
      <c r="H20" s="38"/>
      <c r="I20"/>
    </row>
    <row r="21" spans="1:16" s="34" customFormat="1" x14ac:dyDescent="0.25">
      <c r="A21" s="70" t="s">
        <v>44</v>
      </c>
      <c r="B21" s="71"/>
      <c r="C21" s="72"/>
      <c r="D21" s="39">
        <v>45658</v>
      </c>
      <c r="E21" s="39">
        <v>46022</v>
      </c>
      <c r="F21" s="40" t="str">
        <f ca="1">IF(E21="",IF(#REF!="",IF(TODAY()&gt;#REF!,"Atrasada","Em Andamento"),"Concluída"),"Continuada")</f>
        <v>Continuada</v>
      </c>
      <c r="G21" s="42"/>
      <c r="H21" s="38"/>
      <c r="I21"/>
    </row>
    <row r="22" spans="1:16" s="34" customFormat="1" ht="31.5" customHeight="1" x14ac:dyDescent="0.25">
      <c r="A22" s="70" t="s">
        <v>30</v>
      </c>
      <c r="B22" s="71"/>
      <c r="C22" s="72"/>
      <c r="D22" s="39">
        <v>45658</v>
      </c>
      <c r="E22" s="39">
        <v>46022</v>
      </c>
      <c r="F22" s="40" t="str">
        <f ca="1">IF(E22="",IF(#REF!="",IF(TODAY()&gt;#REF!,"Atrasada","Em Andamento"),"Concluída"),"Continuada")</f>
        <v>Continuada</v>
      </c>
      <c r="G22" s="42"/>
      <c r="H22" s="38"/>
      <c r="I22"/>
    </row>
    <row r="23" spans="1:16" s="34" customFormat="1" ht="31.5" customHeight="1" x14ac:dyDescent="0.25">
      <c r="A23" s="70" t="s">
        <v>28</v>
      </c>
      <c r="B23" s="71"/>
      <c r="C23" s="72"/>
      <c r="D23" s="39">
        <v>45658</v>
      </c>
      <c r="E23" s="39">
        <v>46022</v>
      </c>
      <c r="F23" s="40" t="str">
        <f ca="1">IF(E23="",IF(#REF!="",IF(TODAY()&gt;#REF!,"Atrasada","Em Andamento"),"Concluída"),"Continuada")</f>
        <v>Continuada</v>
      </c>
      <c r="G23" s="42"/>
      <c r="H23" s="38"/>
      <c r="I23"/>
    </row>
    <row r="24" spans="1:16" s="34" customFormat="1" ht="37.5" customHeight="1" x14ac:dyDescent="0.25">
      <c r="A24" s="86" t="s">
        <v>27</v>
      </c>
      <c r="B24" s="87"/>
      <c r="C24" s="88"/>
      <c r="D24" s="55">
        <v>45658</v>
      </c>
      <c r="E24" s="55">
        <v>46022</v>
      </c>
      <c r="F24" s="56" t="str">
        <f ca="1">IF(E24="",IF(#REF!="",IF(TODAY()&gt;#REF!,"Atrasada","Em Andamento"),"Concluída"),"Continuada")</f>
        <v>Continuada</v>
      </c>
      <c r="G24" s="56"/>
      <c r="H24" s="41">
        <f>IF(I24&gt;100%,(I24-100%)*-1,I24)</f>
        <v>0</v>
      </c>
      <c r="I24" s="41"/>
      <c r="J24" s="41"/>
      <c r="K24" s="40"/>
      <c r="L24" s="42"/>
      <c r="M24" s="38"/>
      <c r="P24"/>
    </row>
    <row r="25" spans="1:16" s="34" customFormat="1" ht="27.75" customHeight="1" x14ac:dyDescent="0.25">
      <c r="A25" s="99" t="s">
        <v>49</v>
      </c>
      <c r="B25" s="99"/>
      <c r="C25" s="99"/>
      <c r="D25" s="100">
        <v>45658</v>
      </c>
      <c r="E25" s="101">
        <v>46022</v>
      </c>
      <c r="F25" s="56" t="str">
        <f ca="1">IF(E25="",IF(#REF!="",IF(TODAY()&gt;#REF!,"Atrasada","Em Andamento"),"Concluída"),"Continuada")</f>
        <v>Continuada</v>
      </c>
      <c r="G25" s="98"/>
      <c r="H25"/>
      <c r="I25"/>
      <c r="J25"/>
      <c r="K25"/>
    </row>
    <row r="26" spans="1:16" s="34" customFormat="1" x14ac:dyDescent="0.25">
      <c r="A26"/>
      <c r="B26"/>
      <c r="C26"/>
      <c r="D26"/>
      <c r="E26"/>
      <c r="F26"/>
      <c r="G26"/>
      <c r="H26"/>
      <c r="I26"/>
      <c r="J26"/>
      <c r="K26"/>
    </row>
    <row r="27" spans="1:16" s="34" customFormat="1" x14ac:dyDescent="0.25">
      <c r="A27"/>
      <c r="B27"/>
      <c r="C27"/>
      <c r="D27"/>
      <c r="E27"/>
      <c r="F27"/>
      <c r="G27"/>
      <c r="H27"/>
      <c r="I27"/>
      <c r="J27"/>
      <c r="K27"/>
    </row>
    <row r="28" spans="1:16" s="34" customFormat="1" x14ac:dyDescent="0.25">
      <c r="A28"/>
      <c r="B28"/>
      <c r="C28"/>
      <c r="D28"/>
      <c r="E28"/>
      <c r="F28"/>
      <c r="G28"/>
      <c r="H28"/>
      <c r="I28"/>
      <c r="J28"/>
      <c r="K28"/>
    </row>
    <row r="29" spans="1:16" s="34" customFormat="1" x14ac:dyDescent="0.25">
      <c r="A29"/>
      <c r="B29"/>
      <c r="C29"/>
      <c r="D29"/>
      <c r="E29"/>
      <c r="F29"/>
      <c r="G29"/>
      <c r="H29"/>
      <c r="I29"/>
      <c r="J29"/>
      <c r="K29"/>
    </row>
    <row r="30" spans="1:16" s="34" customFormat="1" x14ac:dyDescent="0.25">
      <c r="A30"/>
      <c r="B30"/>
      <c r="C30"/>
      <c r="D30"/>
      <c r="E30"/>
      <c r="F30"/>
      <c r="G30"/>
      <c r="H30"/>
      <c r="I30"/>
      <c r="J30"/>
      <c r="K30"/>
    </row>
    <row r="31" spans="1:16" s="34" customFormat="1" x14ac:dyDescent="0.25">
      <c r="A31"/>
      <c r="B31"/>
      <c r="C31"/>
      <c r="D31"/>
      <c r="E31"/>
      <c r="F31"/>
      <c r="G31"/>
      <c r="H31"/>
      <c r="I31"/>
      <c r="J31"/>
      <c r="K31"/>
    </row>
    <row r="32" spans="1:16" s="34" customFormat="1" x14ac:dyDescent="0.25">
      <c r="A32"/>
      <c r="B32"/>
      <c r="C32"/>
      <c r="D32"/>
      <c r="E32"/>
      <c r="F32"/>
      <c r="G32"/>
      <c r="H32"/>
      <c r="I32"/>
      <c r="J32"/>
      <c r="K32"/>
    </row>
    <row r="33" spans="1:11" s="34" customFormat="1" x14ac:dyDescent="0.25">
      <c r="A33"/>
      <c r="B33"/>
      <c r="C33"/>
      <c r="D33"/>
      <c r="E33"/>
      <c r="F33"/>
      <c r="G33"/>
      <c r="H33"/>
      <c r="I33"/>
      <c r="J33"/>
      <c r="K33"/>
    </row>
    <row r="34" spans="1:11" s="34" customFormat="1" x14ac:dyDescent="0.25">
      <c r="A34"/>
      <c r="B34"/>
      <c r="C34"/>
      <c r="D34"/>
      <c r="E34"/>
      <c r="F34"/>
      <c r="G34"/>
      <c r="H34"/>
      <c r="I34"/>
      <c r="J34"/>
      <c r="K34"/>
    </row>
    <row r="35" spans="1:11" s="34" customFormat="1" x14ac:dyDescent="0.25">
      <c r="A35"/>
      <c r="B35"/>
      <c r="C35"/>
      <c r="D35"/>
      <c r="E35"/>
      <c r="F35"/>
      <c r="G35"/>
      <c r="H35"/>
      <c r="I35"/>
      <c r="J35"/>
      <c r="K35"/>
    </row>
    <row r="36" spans="1:11" s="34" customFormat="1" x14ac:dyDescent="0.25">
      <c r="A36"/>
      <c r="B36"/>
      <c r="C36"/>
      <c r="D36"/>
      <c r="E36"/>
      <c r="F36"/>
      <c r="G36"/>
      <c r="H36"/>
      <c r="I36"/>
      <c r="J36"/>
      <c r="K36"/>
    </row>
    <row r="37" spans="1:11" s="34" customFormat="1" x14ac:dyDescent="0.25">
      <c r="A37"/>
      <c r="B37"/>
      <c r="C37"/>
      <c r="D37"/>
      <c r="E37"/>
      <c r="F37"/>
      <c r="G37"/>
      <c r="H37"/>
      <c r="I37"/>
      <c r="J37"/>
      <c r="K37"/>
    </row>
    <row r="38" spans="1:11" s="34" customFormat="1" x14ac:dyDescent="0.25">
      <c r="A38"/>
      <c r="B38"/>
      <c r="C38"/>
      <c r="D38"/>
      <c r="E38"/>
      <c r="F38"/>
      <c r="G38"/>
      <c r="I38"/>
    </row>
    <row r="39" spans="1:11" s="34" customFormat="1" x14ac:dyDescent="0.25">
      <c r="A39"/>
      <c r="B39"/>
      <c r="C39"/>
      <c r="D39"/>
      <c r="E39"/>
      <c r="F39"/>
      <c r="G39"/>
      <c r="I39"/>
    </row>
    <row r="40" spans="1:11" s="34" customFormat="1" x14ac:dyDescent="0.25">
      <c r="A40"/>
      <c r="B40"/>
      <c r="C40"/>
      <c r="D40"/>
      <c r="E40"/>
      <c r="F40"/>
      <c r="G40"/>
      <c r="I40"/>
    </row>
    <row r="41" spans="1:11" s="34" customFormat="1" x14ac:dyDescent="0.25">
      <c r="A41"/>
      <c r="B41"/>
      <c r="C41"/>
      <c r="D41"/>
      <c r="E41"/>
      <c r="F41"/>
      <c r="G41"/>
      <c r="I41"/>
    </row>
    <row r="42" spans="1:11" s="34" customFormat="1" x14ac:dyDescent="0.25">
      <c r="A42"/>
      <c r="B42"/>
      <c r="C42"/>
      <c r="D42"/>
      <c r="E42"/>
      <c r="F42"/>
      <c r="G42"/>
      <c r="I42"/>
    </row>
    <row r="43" spans="1:11" s="34" customFormat="1" x14ac:dyDescent="0.25">
      <c r="A43"/>
      <c r="B43"/>
      <c r="C43"/>
      <c r="D43"/>
      <c r="E43"/>
      <c r="F43"/>
      <c r="G43"/>
      <c r="I43"/>
    </row>
    <row r="44" spans="1:11" s="34" customFormat="1" x14ac:dyDescent="0.25">
      <c r="A44"/>
      <c r="B44"/>
      <c r="C44"/>
      <c r="D44"/>
      <c r="E44"/>
      <c r="F44"/>
      <c r="G44"/>
      <c r="I44"/>
    </row>
    <row r="45" spans="1:11" s="34" customFormat="1" x14ac:dyDescent="0.25">
      <c r="A45"/>
      <c r="B45"/>
      <c r="C45"/>
      <c r="D45"/>
      <c r="E45"/>
      <c r="F45"/>
      <c r="G45"/>
      <c r="I45"/>
    </row>
    <row r="46" spans="1:11" s="34" customFormat="1" x14ac:dyDescent="0.25">
      <c r="A46"/>
      <c r="B46"/>
      <c r="C46"/>
      <c r="D46"/>
      <c r="E46"/>
      <c r="F46"/>
      <c r="G46"/>
      <c r="I46"/>
    </row>
    <row r="47" spans="1:11" s="34" customFormat="1" x14ac:dyDescent="0.25">
      <c r="A47"/>
      <c r="B47"/>
      <c r="C47"/>
      <c r="D47"/>
      <c r="E47"/>
      <c r="F47"/>
      <c r="G47"/>
      <c r="I47"/>
    </row>
    <row r="48" spans="1:11" s="34" customFormat="1" x14ac:dyDescent="0.25">
      <c r="A48"/>
      <c r="B48"/>
      <c r="C48"/>
      <c r="D48"/>
      <c r="E48"/>
      <c r="F48"/>
      <c r="G48"/>
      <c r="I48"/>
    </row>
    <row r="49" spans="1:9" s="34" customFormat="1" x14ac:dyDescent="0.25">
      <c r="A49"/>
      <c r="B49"/>
      <c r="C49"/>
      <c r="D49"/>
      <c r="E49"/>
      <c r="F49"/>
      <c r="G49"/>
      <c r="I49"/>
    </row>
    <row r="50" spans="1:9" s="34" customFormat="1" x14ac:dyDescent="0.25">
      <c r="A50"/>
      <c r="B50"/>
      <c r="C50"/>
      <c r="D50"/>
      <c r="E50"/>
      <c r="F50"/>
      <c r="G50"/>
      <c r="I50"/>
    </row>
    <row r="51" spans="1:9" s="34" customFormat="1" x14ac:dyDescent="0.25">
      <c r="A51"/>
      <c r="B51"/>
      <c r="C51"/>
      <c r="D51"/>
      <c r="E51"/>
      <c r="F51"/>
      <c r="G51"/>
      <c r="I51"/>
    </row>
    <row r="52" spans="1:9" s="34" customFormat="1" x14ac:dyDescent="0.25">
      <c r="A52"/>
      <c r="B52"/>
      <c r="C52"/>
      <c r="D52"/>
      <c r="E52"/>
      <c r="F52"/>
      <c r="G52"/>
      <c r="I52"/>
    </row>
  </sheetData>
  <autoFilter ref="A9:G9">
    <filterColumn colId="0" showButton="0"/>
    <filterColumn colId="1" showButton="0"/>
  </autoFilter>
  <mergeCells count="22">
    <mergeCell ref="A25:C25"/>
    <mergeCell ref="A24:C24"/>
    <mergeCell ref="A14:C14"/>
    <mergeCell ref="A15:C15"/>
    <mergeCell ref="A16:C16"/>
    <mergeCell ref="A17:C17"/>
    <mergeCell ref="A21:C21"/>
    <mergeCell ref="A18:C18"/>
    <mergeCell ref="A19:C19"/>
    <mergeCell ref="A22:C22"/>
    <mergeCell ref="A23:C23"/>
    <mergeCell ref="B2:F2"/>
    <mergeCell ref="B3:F3"/>
    <mergeCell ref="B4:F4"/>
    <mergeCell ref="A11:G11"/>
    <mergeCell ref="A20:C20"/>
    <mergeCell ref="A13:C13"/>
    <mergeCell ref="A12:C12"/>
    <mergeCell ref="A7:G7"/>
    <mergeCell ref="A8:G8"/>
    <mergeCell ref="A9:C9"/>
    <mergeCell ref="A10:G10"/>
  </mergeCells>
  <conditionalFormatting sqref="F12:F21">
    <cfRule type="cellIs" dxfId="41" priority="801" operator="equal">
      <formula>"Reprogramada"</formula>
    </cfRule>
    <cfRule type="cellIs" dxfId="40" priority="802" operator="equal">
      <formula>"Atrasada"</formula>
    </cfRule>
    <cfRule type="cellIs" dxfId="39" priority="803" operator="equal">
      <formula>"Em Andamento"</formula>
    </cfRule>
    <cfRule type="cellIs" dxfId="38" priority="804" operator="equal">
      <formula>"Concluída"</formula>
    </cfRule>
  </conditionalFormatting>
  <conditionalFormatting sqref="F12:F21">
    <cfRule type="cellIs" dxfId="37" priority="799" operator="equal">
      <formula>"Anulada"</formula>
    </cfRule>
    <cfRule type="cellIs" dxfId="36" priority="800" operator="equal">
      <formula>"Em Risco"</formula>
    </cfRule>
  </conditionalFormatting>
  <conditionalFormatting sqref="F22">
    <cfRule type="cellIs" dxfId="35" priority="33" operator="equal">
      <formula>"Reprogramada"</formula>
    </cfRule>
    <cfRule type="cellIs" dxfId="34" priority="34" operator="equal">
      <formula>"Atrasada"</formula>
    </cfRule>
    <cfRule type="cellIs" dxfId="33" priority="35" operator="equal">
      <formula>"Em Andamento"</formula>
    </cfRule>
    <cfRule type="cellIs" dxfId="32" priority="36" operator="equal">
      <formula>"Concluída"</formula>
    </cfRule>
  </conditionalFormatting>
  <conditionalFormatting sqref="F22">
    <cfRule type="cellIs" dxfId="31" priority="31" operator="equal">
      <formula>"Anulada"</formula>
    </cfRule>
    <cfRule type="cellIs" dxfId="30" priority="32" operator="equal">
      <formula>"Em Risco"</formula>
    </cfRule>
  </conditionalFormatting>
  <conditionalFormatting sqref="F23">
    <cfRule type="cellIs" dxfId="29" priority="27" operator="equal">
      <formula>"Reprogramada"</formula>
    </cfRule>
    <cfRule type="cellIs" dxfId="28" priority="28" operator="equal">
      <formula>"Atrasada"</formula>
    </cfRule>
    <cfRule type="cellIs" dxfId="27" priority="29" operator="equal">
      <formula>"Em Andamento"</formula>
    </cfRule>
    <cfRule type="cellIs" dxfId="26" priority="30" operator="equal">
      <formula>"Concluída"</formula>
    </cfRule>
  </conditionalFormatting>
  <conditionalFormatting sqref="F23">
    <cfRule type="cellIs" dxfId="25" priority="25" operator="equal">
      <formula>"Anulada"</formula>
    </cfRule>
    <cfRule type="cellIs" dxfId="24" priority="26" operator="equal">
      <formula>"Em Risco"</formula>
    </cfRule>
  </conditionalFormatting>
  <conditionalFormatting sqref="K24">
    <cfRule type="cellIs" dxfId="23" priority="15" operator="equal">
      <formula>"Reprogramada"</formula>
    </cfRule>
    <cfRule type="cellIs" dxfId="22" priority="16" operator="equal">
      <formula>"Atrasada"</formula>
    </cfRule>
    <cfRule type="cellIs" dxfId="21" priority="17" operator="equal">
      <formula>"Em Andamento"</formula>
    </cfRule>
    <cfRule type="cellIs" dxfId="20" priority="18" operator="equal">
      <formula>"Concluída"</formula>
    </cfRule>
  </conditionalFormatting>
  <conditionalFormatting sqref="K24">
    <cfRule type="cellIs" dxfId="19" priority="13" operator="equal">
      <formula>"Anulada"</formula>
    </cfRule>
    <cfRule type="cellIs" dxfId="18" priority="14" operator="equal">
      <formula>"Em Risco"</formula>
    </cfRule>
  </conditionalFormatting>
  <conditionalFormatting sqref="F24">
    <cfRule type="cellIs" dxfId="17" priority="9" operator="equal">
      <formula>"Reprogramada"</formula>
    </cfRule>
    <cfRule type="cellIs" dxfId="16" priority="10" operator="equal">
      <formula>"Atrasada"</formula>
    </cfRule>
    <cfRule type="cellIs" dxfId="15" priority="11" operator="equal">
      <formula>"Em Andamento"</formula>
    </cfRule>
    <cfRule type="cellIs" dxfId="14" priority="12" operator="equal">
      <formula>"Concluída"</formula>
    </cfRule>
  </conditionalFormatting>
  <conditionalFormatting sqref="F24">
    <cfRule type="cellIs" dxfId="13" priority="7" operator="equal">
      <formula>"Anulada"</formula>
    </cfRule>
    <cfRule type="cellIs" dxfId="12" priority="8" operator="equal">
      <formula>"Em Risco"</formula>
    </cfRule>
  </conditionalFormatting>
  <conditionalFormatting sqref="F25">
    <cfRule type="cellIs" dxfId="11" priority="3" operator="equal">
      <formula>"Reprogramada"</formula>
    </cfRule>
    <cfRule type="cellIs" dxfId="10" priority="4" operator="equal">
      <formula>"Atrasada"</formula>
    </cfRule>
    <cfRule type="cellIs" dxfId="9" priority="5" operator="equal">
      <formula>"Em Andamento"</formula>
    </cfRule>
    <cfRule type="cellIs" dxfId="8" priority="6" operator="equal">
      <formula>"Concluída"</formula>
    </cfRule>
  </conditionalFormatting>
  <conditionalFormatting sqref="F25">
    <cfRule type="cellIs" dxfId="3" priority="1" operator="equal">
      <formula>"Anulada"</formula>
    </cfRule>
    <cfRule type="cellIs" dxfId="2" priority="2" operator="equal">
      <formula>"Em Risco"</formula>
    </cfRule>
  </conditionalFormatting>
  <dataValidations count="2">
    <dataValidation type="list" allowBlank="1" showInputMessage="1" showErrorMessage="1" sqref="K24">
      <formula1>$M$9:$M$10</formula1>
    </dataValidation>
    <dataValidation type="list" allowBlank="1" showInputMessage="1" showErrorMessage="1" sqref="F12:F25">
      <formula1>#REF!</formula1>
    </dataValidation>
  </dataValidations>
  <hyperlinks>
    <hyperlink ref="B4" r:id="rId1"/>
  </hyperlinks>
  <pageMargins left="0.511811024" right="0.511811024" top="0.78740157499999996" bottom="0.78740157499999996" header="0.31496062000000002" footer="0.31496062000000002"/>
  <pageSetup paperSize="9" orientation="portrait" r:id="rId2"/>
  <drawing r:id="rId3"/>
  <legacyDrawing r:id="rId4"/>
  <oleObjects>
    <mc:AlternateContent xmlns:mc="http://schemas.openxmlformats.org/markup-compatibility/2006">
      <mc:Choice Requires="x14">
        <oleObject progId="Word.Document.12" shapeId="2049" r:id="rId5">
          <objectPr defaultSize="0" r:id="rId6">
            <anchor moveWithCells="1">
              <from>
                <xdr:col>0</xdr:col>
                <xdr:colOff>0</xdr:colOff>
                <xdr:row>37</xdr:row>
                <xdr:rowOff>9525</xdr:rowOff>
              </from>
              <to>
                <xdr:col>0</xdr:col>
                <xdr:colOff>942975</xdr:colOff>
                <xdr:row>57</xdr:row>
                <xdr:rowOff>152400</xdr:rowOff>
              </to>
            </anchor>
          </objectPr>
        </oleObject>
      </mc:Choice>
      <mc:Fallback>
        <oleObject progId="Word.Document.12" shapeId="2049" r:id="rId5"/>
      </mc:Fallback>
    </mc:AlternateContent>
    <mc:AlternateContent xmlns:mc="http://schemas.openxmlformats.org/markup-compatibility/2006">
      <mc:Choice Requires="x14">
        <oleObject progId="CorelDRAW.Graphic.10" shapeId="2051" r:id="rId7">
          <objectPr defaultSize="0" autoPict="0" r:id="rId8">
            <anchor moveWithCells="1" sizeWithCells="1">
              <from>
                <xdr:col>0</xdr:col>
                <xdr:colOff>1190625</xdr:colOff>
                <xdr:row>1</xdr:row>
                <xdr:rowOff>19050</xdr:rowOff>
              </from>
              <to>
                <xdr:col>0</xdr:col>
                <xdr:colOff>2162175</xdr:colOff>
                <xdr:row>6</xdr:row>
                <xdr:rowOff>76200</xdr:rowOff>
              </to>
            </anchor>
          </objectPr>
        </oleObject>
      </mc:Choice>
      <mc:Fallback>
        <oleObject progId="CorelDRAW.Graphic.10" shapeId="2051" r:id="rId7"/>
      </mc:Fallback>
    </mc:AlternateContent>
    <mc:AlternateContent xmlns:mc="http://schemas.openxmlformats.org/markup-compatibility/2006">
      <mc:Choice Requires="x14">
        <oleObject progId="CorelDRAW.Graphic.10" shapeId="2052" r:id="rId9">
          <objectPr defaultSize="0" autoPict="0" r:id="rId8">
            <anchor moveWithCells="1" sizeWithCells="1">
              <from>
                <xdr:col>6</xdr:col>
                <xdr:colOff>76200</xdr:colOff>
                <xdr:row>0</xdr:row>
                <xdr:rowOff>38100</xdr:rowOff>
              </from>
              <to>
                <xdr:col>6</xdr:col>
                <xdr:colOff>1047750</xdr:colOff>
                <xdr:row>5</xdr:row>
                <xdr:rowOff>95250</xdr:rowOff>
              </to>
            </anchor>
          </objectPr>
        </oleObject>
      </mc:Choice>
      <mc:Fallback>
        <oleObject progId="CorelDRAW.Graphic.10" shapeId="2052" r:id="rId9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AÇÕES DIVERSAS</vt:lpstr>
      <vt:lpstr>AÇÃO CONTINUADA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pc</cp:lastModifiedBy>
  <dcterms:created xsi:type="dcterms:W3CDTF">2019-03-27T17:21:08Z</dcterms:created>
  <dcterms:modified xsi:type="dcterms:W3CDTF">2025-04-28T14:17:11Z</dcterms:modified>
</cp:coreProperties>
</file>