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vibrejo\Desktop\"/>
    </mc:Choice>
  </mc:AlternateContent>
  <bookViews>
    <workbookView xWindow="0" yWindow="0" windowWidth="20490" windowHeight="7155" activeTab="1"/>
  </bookViews>
  <sheets>
    <sheet name="AÇÕES DIVERSAS" sheetId="3" r:id="rId1"/>
    <sheet name="AÇÃO CONTINUADA" sheetId="2" r:id="rId2"/>
  </sheets>
  <definedNames>
    <definedName name="_xlnm._FilterDatabase" localSheetId="1" hidden="1">'AÇÃO CONTINUADA'!$A$9:$G$9</definedName>
    <definedName name="_xlnm._FilterDatabase" localSheetId="0" hidden="1">'AÇÕES DIVERSAS'!$A$19:$L$19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C12" i="3" l="1"/>
  <c r="F37" i="2" l="1"/>
  <c r="F36" i="2"/>
  <c r="K109" i="3" l="1"/>
  <c r="K107" i="3"/>
  <c r="K105" i="3"/>
  <c r="K104" i="3"/>
  <c r="K103" i="3"/>
  <c r="K102" i="3"/>
  <c r="K101" i="3"/>
  <c r="K98" i="3"/>
  <c r="K97" i="3"/>
  <c r="K96" i="3"/>
  <c r="K95" i="3"/>
  <c r="K94" i="3"/>
  <c r="K93" i="3"/>
  <c r="K92" i="3"/>
  <c r="K91" i="3"/>
  <c r="K90" i="3"/>
  <c r="K89" i="3"/>
  <c r="K83" i="3"/>
  <c r="K81" i="3"/>
  <c r="K79" i="3"/>
  <c r="K78" i="3"/>
  <c r="K77" i="3"/>
  <c r="K75" i="3"/>
  <c r="K74" i="3"/>
  <c r="K73" i="3"/>
  <c r="K72" i="3"/>
  <c r="K71" i="3"/>
  <c r="K70" i="3"/>
  <c r="K69" i="3"/>
  <c r="K68" i="3"/>
  <c r="K67" i="3"/>
  <c r="K66" i="3"/>
  <c r="K65" i="3"/>
  <c r="K64" i="3"/>
  <c r="K62" i="3"/>
  <c r="K60" i="3"/>
  <c r="K58" i="3"/>
  <c r="K57" i="3"/>
  <c r="K56" i="3"/>
  <c r="K55" i="3"/>
  <c r="K54" i="3"/>
  <c r="K53" i="3"/>
  <c r="K52" i="3"/>
  <c r="K50" i="3"/>
  <c r="K48" i="3"/>
  <c r="K47" i="3"/>
  <c r="K46" i="3"/>
  <c r="K45" i="3"/>
  <c r="K44" i="3"/>
  <c r="K43" i="3"/>
  <c r="K42" i="3"/>
  <c r="K41" i="3"/>
  <c r="K40" i="3"/>
  <c r="K39" i="3"/>
  <c r="K21" i="3"/>
  <c r="F55" i="2"/>
  <c r="F54" i="2"/>
  <c r="F53" i="2"/>
  <c r="F51" i="2"/>
  <c r="F49" i="2"/>
  <c r="F48" i="2"/>
  <c r="F47" i="2"/>
  <c r="F45" i="2"/>
  <c r="F44" i="2"/>
  <c r="F42" i="2"/>
  <c r="F41" i="2"/>
  <c r="F40" i="2"/>
  <c r="F38" i="2"/>
  <c r="F35" i="2"/>
  <c r="F34" i="2"/>
  <c r="F33" i="2"/>
  <c r="F32" i="2"/>
  <c r="F31" i="2"/>
  <c r="F30" i="2"/>
  <c r="F29" i="2"/>
  <c r="F28" i="2"/>
  <c r="F27" i="2"/>
  <c r="F26" i="2"/>
  <c r="F24" i="2"/>
  <c r="F22" i="2"/>
  <c r="F20" i="2"/>
  <c r="F18" i="2"/>
  <c r="F16" i="2"/>
  <c r="F14" i="2"/>
  <c r="F13" i="2"/>
  <c r="F12" i="2"/>
  <c r="C14" i="3" l="1"/>
  <c r="C10" i="3" s="1"/>
  <c r="J12" i="3"/>
  <c r="J10" i="3"/>
  <c r="J11" i="3"/>
  <c r="J13" i="3" l="1"/>
  <c r="I10" i="3" s="1"/>
  <c r="I12" i="3" l="1"/>
  <c r="I11" i="3"/>
</calcChain>
</file>

<file path=xl/sharedStrings.xml><?xml version="1.0" encoding="utf-8"?>
<sst xmlns="http://schemas.openxmlformats.org/spreadsheetml/2006/main" count="190" uniqueCount="154">
  <si>
    <t>Desempenho</t>
  </si>
  <si>
    <t>Dados Gerais</t>
  </si>
  <si>
    <t>Índice de Desempenho</t>
  </si>
  <si>
    <t>Concluída</t>
  </si>
  <si>
    <t>Concluídas</t>
  </si>
  <si>
    <t>Atrasada</t>
  </si>
  <si>
    <t>Planejado</t>
  </si>
  <si>
    <t>Atrasadas</t>
  </si>
  <si>
    <t>Reprogramada</t>
  </si>
  <si>
    <t>Em Andamento</t>
  </si>
  <si>
    <t>Em Risco</t>
  </si>
  <si>
    <t>Anulada</t>
  </si>
  <si>
    <t>Total de Etapas</t>
  </si>
  <si>
    <t>AÇÃO
(o que?)</t>
  </si>
  <si>
    <t>PRAZO DE INÍCIO</t>
  </si>
  <si>
    <t>PRAZO DE TÉRMINO</t>
  </si>
  <si>
    <t>PRAZO REALIZADO</t>
  </si>
  <si>
    <t>% PLANEJADO</t>
  </si>
  <si>
    <t>STATUS</t>
  </si>
  <si>
    <t>OBSERVAÇÕES</t>
  </si>
  <si>
    <t>RECURSOS HUMANOS</t>
  </si>
  <si>
    <t>ARQUIVO</t>
  </si>
  <si>
    <t>COMPRAS,  LICITAÇÕES E CONTRATOS</t>
  </si>
  <si>
    <t>PATRIMÔNIO</t>
  </si>
  <si>
    <t>ARRECADAÇÃO</t>
  </si>
  <si>
    <t>BENEFÍCIOS</t>
  </si>
  <si>
    <t>COMPENSAÇÃO PREVIDENCIÁRIA</t>
  </si>
  <si>
    <t>Executar procedimentos de compensação previdenciária</t>
  </si>
  <si>
    <t>FINANCEIRO</t>
  </si>
  <si>
    <t>Realizar a Integração dos novos servidores</t>
  </si>
  <si>
    <t>Disponibilizar horário para os servidores participarem de cursos EAD dos Tribunais voltados para RPPS</t>
  </si>
  <si>
    <t>Disponibilizar horário para os servidores participarem de cursos EAD voltados para RPPS</t>
  </si>
  <si>
    <t>ELABORAÇÃO DE RELATÓRIOS E DOCUMENTOS</t>
  </si>
  <si>
    <t>Divulgação do relatório de Gestão Administrativa</t>
  </si>
  <si>
    <t>Realizar audiência pública anual com os segurados, representantes do ente federativo (Poder Executivo e Legislativo) e a sociedade civil, para exposição e debates sobre o Relatório de Governança Corporativa, os resultados da Política de Investimentos e da Avaliação Atuarial.</t>
  </si>
  <si>
    <t>Divulgação da Política de Investimentos</t>
  </si>
  <si>
    <t>CONTROLE INTERNO</t>
  </si>
  <si>
    <t>AÇÕES DE SUSTENTABILIDADE AMBIENTAL</t>
  </si>
  <si>
    <t>PESQUISA DE SATISIFAÇÃO</t>
  </si>
  <si>
    <t>OUVIDORIA DO IMP</t>
  </si>
  <si>
    <t>Realizar a entrega dos certificados e homenagem para os novos  Aposentados</t>
  </si>
  <si>
    <t>Encaminhar Conselheiros para participarem  do Congresso Nacional de Conselheiros de RPPS- ABIPEM</t>
  </si>
  <si>
    <t>Realizar o Curso de educação financeira para os segurados</t>
  </si>
  <si>
    <t>Implantar o Programa de Pós aposentadoria e Envelhecimento Ativo</t>
  </si>
  <si>
    <t>Realizar a coleta seletiva dentro do instituto separando o lixo seco e molhado</t>
  </si>
  <si>
    <t xml:space="preserve">Realizar a conscientização do uso da impressora (1- evitar impressão de emails 2- uso de ambos lados da folha; 3- reutilizar o papel no modo impressão rascunho)  </t>
  </si>
  <si>
    <t>Elaboração e aprovação da Política de Investimentos</t>
  </si>
  <si>
    <t>Elaborar relatório de gestão Administrativa</t>
  </si>
  <si>
    <t>Implantar através dos sistemas contratados o controle de arrecadação</t>
  </si>
  <si>
    <t>Incrementar controle de contribuições de servidores cedidos e licenciados</t>
  </si>
  <si>
    <t>ATUARIAL/ FINANCEIRO E INVESTIMENTOS</t>
  </si>
  <si>
    <t>Otimizar os serviços de atendimento aos segurados, para fins de benefícios previdenciários e outras informações;</t>
  </si>
  <si>
    <t>Promover a revisão da legislação previdenciária municipal, inclusive no tocante a regulamentação e normatização;</t>
  </si>
  <si>
    <t>Realizar durante todo o ano a gestão atuarial;</t>
  </si>
  <si>
    <t>Manter constante acompanhamento do CRP;</t>
  </si>
  <si>
    <t>Divulgar mensalmente as aplicações financeiras realizadas bem como as receitas, despesas, folhas de pagamentos e benefícios previdenciários concedidos;</t>
  </si>
  <si>
    <t>Registrar as provisões matemáticas;</t>
  </si>
  <si>
    <t>Acompanhar a meta atuarial;</t>
  </si>
  <si>
    <t>SEGURANÇA DA INFORMAÇÃO</t>
  </si>
  <si>
    <t>Oferecer capacitação em gestão previdenciária para servidores, dirigentes e conselheiros;</t>
  </si>
  <si>
    <t>Preparar servidores e dirigentes para certificação individual de qualificação;</t>
  </si>
  <si>
    <t>Revisar o planejamento estratégico para os próximos cinco anos;</t>
  </si>
  <si>
    <t xml:space="preserve"> Elaborar e divulgar relatório de gestão atuarial;</t>
  </si>
  <si>
    <t>Realizar ao final do ano atualização do Código de Ética e Conduta;</t>
  </si>
  <si>
    <t>Desenvolver em parceria com a CIPA e outros órgãos governamentais ações preparatórias e de prevenção em saúde do servidor;</t>
  </si>
  <si>
    <t>Providenciar o extrato previdenciário individualizado do segurado;</t>
  </si>
  <si>
    <t>Imprimir e disponibilizar o extrato previdenciário individualizado do segurado;</t>
  </si>
  <si>
    <t>Realizar o  Programa de preparação para a aposentadoria PPA</t>
  </si>
  <si>
    <t>Implantar lembretes em computadores, apagadores banheiros visando economia de energia elétrica e água</t>
  </si>
  <si>
    <t>Realizar o controle de arrecadação mensalmente</t>
  </si>
  <si>
    <t>EVENTOS,  CURSOS E CAPACITAÇÃO - EDUCAÇÃO PREVIDENCIÁRIA</t>
  </si>
  <si>
    <t>Capacitar servidores que utilizam o COMPREV</t>
  </si>
  <si>
    <t>ELABORAÇÃO / ALTERAÇÃO DE RESOLUÇÕES/PROCESSOS JURÍDICOS</t>
  </si>
  <si>
    <t>AÇÃO CONTINUADA</t>
  </si>
  <si>
    <t>Concluído</t>
  </si>
  <si>
    <t>TIPO DE AÇÃO</t>
  </si>
  <si>
    <t>% REALIZADO</t>
  </si>
  <si>
    <t xml:space="preserve">% </t>
  </si>
  <si>
    <t>GERÊNCIA ADMINISTRATIVA</t>
  </si>
  <si>
    <t>Instituto Municipal de Previdência dos Servidores Públicos de Francisco Sá</t>
  </si>
  <si>
    <t>www.previbrejo.mg.gov.br</t>
  </si>
  <si>
    <t>Providenciar baixa nos  equipamentos obsoletos do PREVIBREJO</t>
  </si>
  <si>
    <t>Realizar a conferência dos bens patrimoniais</t>
  </si>
  <si>
    <t>Realizar aditivo contratual de serviço técnico de assessoria/consultoria destinado à avaliação e gestão atuarial do plano de benefício do PREVIBREJO</t>
  </si>
  <si>
    <t>Eliminar retrabalhos na geração da folha de pagamentos do PREVIBREJO</t>
  </si>
  <si>
    <t>Providenciar a digitalização e conversão de dos documentos fisicos  em arquivos eletrônicos;</t>
  </si>
  <si>
    <t>Ampliar a gama de informações sobre licitações e contratos disponíveis no site do PREVIBREJO</t>
  </si>
  <si>
    <t>Publicar no site oficial do PREVIBREJO todas as atas de reuniões dos órgãos colegiados imediatamente após o término das respectivas reuniões;</t>
  </si>
  <si>
    <t>Encaminhar servidores do PREVIBREJO para participarem do Congresso de RPPS - ABIPEM, ANEPREM, AMIPREM.</t>
  </si>
  <si>
    <t>Encaminhar servidores do PREVIBREJO ou do Comitê de Investimentos para participarem Congresso de RPPS - ABIPEM, ANEPREM, AMIPREM.</t>
  </si>
  <si>
    <t>Encaminhar servidores do PREVIBREJO para participarem dos Eventos do TCEMG voltados para RPPS</t>
  </si>
  <si>
    <t>Dar ampla divulgação ao Código de Ética e Conduta do PREVIBREJO principalmente aos servidores municipais do Poder Executivo e Legislativo, aos membros dos órgãos colegiados, aos aposentados, aos pensionistas, aos fornecedores e aos prestadores de serviços;</t>
  </si>
  <si>
    <t>Realizar estudos atuariais buscando resguardar o equilíbrio do PREVIBREJO;</t>
  </si>
  <si>
    <t xml:space="preserve"> Capacitar os três órgãos colegiados do PREVIBREJO;</t>
  </si>
  <si>
    <t>PLANO DE AÇÃO DO PREVIBREJO 2025</t>
  </si>
  <si>
    <t>Realizar dispensa para aquisição de materiais de papelaria e escritório para utilização no PREVIBREJO durante o exercício 2025</t>
  </si>
  <si>
    <t>Realizar aditivo ao Contrato de pericia médica do PREVIBREJO</t>
  </si>
  <si>
    <t>Realizar dispensa para aquisição de gêneros alimentícios, materiais de copa e cozinha e materiais de higiene e limpeza para utilização no PREVIBREJO no exercício 2025</t>
  </si>
  <si>
    <t>Realizar aditivo ao contrato de asessoria/consultoria  de investimentos</t>
  </si>
  <si>
    <t>Realizar aditivo ao contrato com a HLH SISTEMAS LTDA</t>
  </si>
  <si>
    <t>Realizar dispensa para aquisição de novo computador para a tesouraria, monitor para cameras de segurança e roteador de internet</t>
  </si>
  <si>
    <t>Realizar aditivo do contrato com a  PROVEMINAS LTDA</t>
  </si>
  <si>
    <t>Acompanhamento da execução da Política de Segurança da Informação</t>
  </si>
  <si>
    <t>Acompanhar a pesquisa de satisfação no Site</t>
  </si>
  <si>
    <t>Acompanhar e executar a ouvidoria do PREVIBREJO através do site;</t>
  </si>
  <si>
    <t>Realizar o relatório Controle Gerencial de Janeiro de 2025</t>
  </si>
  <si>
    <t>Realizar o relatório Controle Gerencial de Fevereiro de 2025</t>
  </si>
  <si>
    <t>Realizar o relatório Controle Gerencial de Março de 2025</t>
  </si>
  <si>
    <t>Realizar o relatório Controle Gerencial de Abril de 2025</t>
  </si>
  <si>
    <t>Realizar o relatório Controle Gerencial de Maio de 2025</t>
  </si>
  <si>
    <t>Realizar o relatório Controle Gerencial de Junho de 2025</t>
  </si>
  <si>
    <t>Realizar o relatório Controle Gerencial de Julho de 2025</t>
  </si>
  <si>
    <t>Realizar o relatório Controle Gerencial de Agosto de 2025</t>
  </si>
  <si>
    <t>Realizar o relatório Controle Gerencial de Setembro de 2025</t>
  </si>
  <si>
    <t>Realizar o relatório Controle Gerencial de Outubro de 2025</t>
  </si>
  <si>
    <t>Realizar o relatório Controle Gerencial de Novembro de 2025</t>
  </si>
  <si>
    <t>Realizar o relatório Controle Gerencial de Dezembro de 2025</t>
  </si>
  <si>
    <t>Proporcionar  Curso de Certificação para servidores, gestores dirigentes e conselheiros</t>
  </si>
  <si>
    <t xml:space="preserve"> Realizar  Seminários dirigidos aos segurados, com conhecimentos básicos sobre as regras de acesso aos benefícios previdenciários.</t>
  </si>
  <si>
    <t>Elaborar e divulgar relatório de gestão Ano 2024</t>
  </si>
  <si>
    <t xml:space="preserve"> Elaborar e divulgar relatório de governança Ano 2024</t>
  </si>
  <si>
    <t>Elaborar em dezembro o plano de ação anual para 2026</t>
  </si>
  <si>
    <t xml:space="preserve">Realizar a atualização cadastral e prova de vida </t>
  </si>
  <si>
    <t>Realizar acompanhamento  relativo aos processos de Compensaçãoprevidenciaria via COMPREV</t>
  </si>
  <si>
    <t>Envio do DAIR - DEZEMBRO/2024</t>
  </si>
  <si>
    <t>Envio do DAIR - JANEIRO/2025</t>
  </si>
  <si>
    <t>Envio do DAIR - FEVEREIRO/2025</t>
  </si>
  <si>
    <t>Envio do DAIR - MARÇO/2025</t>
  </si>
  <si>
    <t>Envio do DAIR - ABRIL/2025</t>
  </si>
  <si>
    <t>Envio do DAIR - MAIO/2025</t>
  </si>
  <si>
    <t>Envio do DAIR - JUNHO/2025</t>
  </si>
  <si>
    <t>Envio do DAIR - JULHO/2025</t>
  </si>
  <si>
    <t>Envio do DAIR - AGOSTO/2025</t>
  </si>
  <si>
    <t>Envio do DAIR - SETEMBRO/2025</t>
  </si>
  <si>
    <t>Envio do DAIR - OUTUBRO/2025</t>
  </si>
  <si>
    <t>Envio do DAIR - NOVEMBRO/2025</t>
  </si>
  <si>
    <t>Envio do DAIR - DEZEMBRO/2025</t>
  </si>
  <si>
    <t>Envio DIPR 6º Bimestre 2024</t>
  </si>
  <si>
    <t>Envio DIPR 1º Bimestre 2025</t>
  </si>
  <si>
    <t>Envio DIPR 2º Bimestre 2025</t>
  </si>
  <si>
    <t>Envio DIPR 3º Bimestre 2025</t>
  </si>
  <si>
    <t>Envio DIPR 4º Bimestre 2025</t>
  </si>
  <si>
    <t>Envio DIPR 5º Bimestre 2025</t>
  </si>
  <si>
    <t>Envio DIPR 6º Bimestre 2025</t>
  </si>
  <si>
    <t>Envio DRAA 2025</t>
  </si>
  <si>
    <t>Envio da DPIN - Política de Investimentos exercício 2025</t>
  </si>
  <si>
    <t xml:space="preserve">Envio mensal dos eventos do e-SOCIAL </t>
  </si>
  <si>
    <t>Realização de Plano anual de contratação do ano seguinte e acompanhamento da execução do PCA no ano vigente</t>
  </si>
  <si>
    <t>Alimentar o site do PREVIBREJO;</t>
  </si>
  <si>
    <t>Modernizar os recursos tecnologicos  do PREVIBREJO tais como computadores e equipamentos</t>
  </si>
  <si>
    <t>Promover o Atualização cadastral dos servidores inativos e pensionistas – prova de vida no mês de aniversário de cada um deles;</t>
  </si>
  <si>
    <t>Instruir portaria para conferência Patrimonial no ano de 2025</t>
  </si>
  <si>
    <t>Registrar novos aposentados e pensionistas no sistema de folha de pagamento</t>
  </si>
  <si>
    <t>CNPJ 03.133.862/0001-80 Telefone 38-99723-7807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</si>
</sst>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u/>
      <sz val="24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E83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45619F"/>
      </bottom>
      <diagonal/>
    </border>
    <border>
      <left style="medium">
        <color rgb="FF45619F"/>
      </left>
      <right/>
      <top style="medium">
        <color rgb="FF45619F"/>
      </top>
      <bottom style="medium">
        <color rgb="FF45619F"/>
      </bottom>
      <diagonal/>
    </border>
    <border>
      <left/>
      <right/>
      <top style="medium">
        <color rgb="FF45619F"/>
      </top>
      <bottom style="medium">
        <color rgb="FF45619F"/>
      </bottom>
      <diagonal/>
    </border>
    <border>
      <left/>
      <right style="medium">
        <color rgb="FF45619F"/>
      </right>
      <top style="medium">
        <color rgb="FF45619F"/>
      </top>
      <bottom style="medium">
        <color rgb="FF45619F"/>
      </bottom>
      <diagonal/>
    </border>
    <border>
      <left style="medium">
        <color rgb="FF45619F"/>
      </left>
      <right/>
      <top style="medium">
        <color rgb="FF45619F"/>
      </top>
      <bottom/>
      <diagonal/>
    </border>
    <border>
      <left/>
      <right/>
      <top style="medium">
        <color rgb="FF45619F"/>
      </top>
      <bottom/>
      <diagonal/>
    </border>
    <border>
      <left/>
      <right style="medium">
        <color rgb="FF45619F"/>
      </right>
      <top style="medium">
        <color rgb="FF45619F"/>
      </top>
      <bottom/>
      <diagonal/>
    </border>
    <border>
      <left style="medium">
        <color rgb="FF45619F"/>
      </left>
      <right/>
      <top/>
      <bottom/>
      <diagonal/>
    </border>
    <border>
      <left/>
      <right style="medium">
        <color rgb="FF45619F"/>
      </right>
      <top/>
      <bottom/>
      <diagonal/>
    </border>
    <border>
      <left/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DDEBF7"/>
      </left>
      <right style="thin">
        <color rgb="FFDDEBF7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 style="thin">
        <color theme="0"/>
      </left>
      <right/>
      <top/>
      <bottom/>
      <diagonal/>
    </border>
    <border>
      <left style="medium">
        <color rgb="FF45619F"/>
      </left>
      <right/>
      <top/>
      <bottom style="medium">
        <color rgb="FF45619F"/>
      </bottom>
      <diagonal/>
    </border>
    <border>
      <left/>
      <right style="medium">
        <color rgb="FF45619F"/>
      </right>
      <top/>
      <bottom style="medium">
        <color rgb="FF45619F"/>
      </bottom>
      <diagonal/>
    </border>
    <border>
      <left style="thin">
        <color rgb="FF45619F"/>
      </left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medium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 style="thin">
        <color rgb="FF45619F"/>
      </bottom>
      <diagonal/>
    </border>
    <border>
      <left/>
      <right/>
      <top style="thin">
        <color rgb="FF45619F"/>
      </top>
      <bottom style="thin">
        <color rgb="FF45619F"/>
      </bottom>
      <diagonal/>
    </border>
    <border>
      <left/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 style="medium">
        <color rgb="FF45619F"/>
      </left>
      <right/>
      <top/>
      <bottom style="thin">
        <color rgb="FF45619F"/>
      </bottom>
      <diagonal/>
    </border>
    <border>
      <left/>
      <right/>
      <top/>
      <bottom style="thin">
        <color rgb="FF45619F"/>
      </bottom>
      <diagonal/>
    </border>
    <border>
      <left/>
      <right/>
      <top style="thin">
        <color rgb="FF45619F"/>
      </top>
      <bottom/>
      <diagonal/>
    </border>
    <border>
      <left/>
      <right style="medium">
        <color rgb="FF45619F"/>
      </right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/>
      <diagonal/>
    </border>
    <border>
      <left style="medium">
        <color rgb="FF45619F"/>
      </left>
      <right/>
      <top style="medium">
        <color rgb="FF45619F"/>
      </top>
      <bottom style="thin">
        <color rgb="FF45619F"/>
      </bottom>
      <diagonal/>
    </border>
    <border>
      <left/>
      <right/>
      <top style="medium">
        <color rgb="FF45619F"/>
      </top>
      <bottom style="thin">
        <color rgb="FF45619F"/>
      </bottom>
      <diagonal/>
    </border>
    <border>
      <left/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/>
      <right style="medium">
        <color rgb="FF45619F"/>
      </right>
      <top/>
      <bottom style="thin">
        <color rgb="FF45619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4" borderId="5" xfId="0" applyFill="1" applyBorder="1" applyAlignment="1">
      <alignment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4" borderId="8" xfId="0" applyFill="1" applyBorder="1" applyAlignment="1">
      <alignment wrapText="1"/>
    </xf>
    <xf numFmtId="2" fontId="5" fillId="6" borderId="0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0" xfId="0" applyFill="1" applyBorder="1" applyAlignment="1">
      <alignment wrapText="1"/>
    </xf>
    <xf numFmtId="9" fontId="7" fillId="2" borderId="11" xfId="2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wrapText="1"/>
    </xf>
    <xf numFmtId="0" fontId="4" fillId="4" borderId="0" xfId="0" applyFont="1" applyFill="1" applyBorder="1" applyAlignment="1">
      <alignment horizontal="center" vertical="center" wrapText="1"/>
    </xf>
    <xf numFmtId="9" fontId="7" fillId="7" borderId="11" xfId="2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9" fontId="8" fillId="8" borderId="0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9" fontId="7" fillId="9" borderId="13" xfId="2" applyFont="1" applyFill="1" applyBorder="1" applyAlignment="1">
      <alignment horizontal="center" vertical="center" wrapText="1"/>
    </xf>
    <xf numFmtId="9" fontId="7" fillId="10" borderId="0" xfId="0" applyNumberFormat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right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9" fillId="11" borderId="18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4" fontId="10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9" fontId="10" fillId="0" borderId="25" xfId="2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12" borderId="2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horizontal="right" vertical="center" wrapText="1"/>
    </xf>
    <xf numFmtId="0" fontId="0" fillId="0" borderId="0" xfId="0" applyFill="1"/>
    <xf numFmtId="0" fontId="13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9" fillId="14" borderId="18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14" fontId="10" fillId="0" borderId="20" xfId="0" applyNumberFormat="1" applyFont="1" applyFill="1" applyBorder="1" applyAlignment="1">
      <alignment horizontal="left" vertical="center" wrapText="1"/>
    </xf>
    <xf numFmtId="14" fontId="10" fillId="0" borderId="21" xfId="0" applyNumberFormat="1" applyFont="1" applyFill="1" applyBorder="1" applyAlignment="1">
      <alignment horizontal="left" vertical="center" wrapText="1"/>
    </xf>
    <xf numFmtId="14" fontId="10" fillId="0" borderId="24" xfId="0" applyNumberFormat="1" applyFont="1" applyFill="1" applyBorder="1" applyAlignment="1">
      <alignment horizontal="left" vertical="center" wrapText="1"/>
    </xf>
    <xf numFmtId="14" fontId="10" fillId="12" borderId="20" xfId="0" applyNumberFormat="1" applyFont="1" applyFill="1" applyBorder="1" applyAlignment="1">
      <alignment horizontal="left" vertical="center" wrapText="1"/>
    </xf>
    <xf numFmtId="14" fontId="10" fillId="12" borderId="21" xfId="0" applyNumberFormat="1" applyFont="1" applyFill="1" applyBorder="1" applyAlignment="1">
      <alignment horizontal="left" vertical="center" wrapText="1"/>
    </xf>
    <xf numFmtId="14" fontId="10" fillId="12" borderId="24" xfId="0" applyNumberFormat="1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3" borderId="17" xfId="0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right" vertical="center" wrapText="1"/>
    </xf>
    <xf numFmtId="0" fontId="9" fillId="11" borderId="32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4" xfId="0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left" vertical="center" wrapText="1"/>
    </xf>
    <xf numFmtId="14" fontId="10" fillId="0" borderId="29" xfId="0" applyNumberFormat="1" applyFont="1" applyFill="1" applyBorder="1" applyAlignment="1">
      <alignment horizontal="left" vertical="center" wrapText="1"/>
    </xf>
    <xf numFmtId="14" fontId="10" fillId="0" borderId="31" xfId="0" applyNumberFormat="1" applyFont="1" applyFill="1" applyBorder="1" applyAlignment="1">
      <alignment horizontal="left" vertical="center" wrapText="1"/>
    </xf>
    <xf numFmtId="14" fontId="10" fillId="0" borderId="20" xfId="0" applyNumberFormat="1" applyFont="1" applyFill="1" applyBorder="1" applyAlignment="1">
      <alignment horizontal="left" vertical="justify" wrapText="1"/>
    </xf>
    <xf numFmtId="14" fontId="10" fillId="0" borderId="21" xfId="0" applyNumberFormat="1" applyFont="1" applyFill="1" applyBorder="1" applyAlignment="1">
      <alignment horizontal="left" vertical="justify" wrapText="1"/>
    </xf>
    <xf numFmtId="14" fontId="10" fillId="0" borderId="24" xfId="0" applyNumberFormat="1" applyFont="1" applyFill="1" applyBorder="1" applyAlignment="1">
      <alignment horizontal="left" vertical="justify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1" fillId="14" borderId="8" xfId="0" applyFont="1" applyFill="1" applyBorder="1" applyAlignment="1">
      <alignment horizontal="center" vertical="center" wrapText="1"/>
    </xf>
    <xf numFmtId="0" fontId="11" fillId="14" borderId="0" xfId="0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9" fillId="14" borderId="33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22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/>
    </xf>
    <xf numFmtId="0" fontId="11" fillId="14" borderId="21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center" vertical="center" wrapText="1"/>
    </xf>
    <xf numFmtId="0" fontId="11" fillId="14" borderId="29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 wrapText="1"/>
    </xf>
    <xf numFmtId="0" fontId="11" fillId="14" borderId="27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14" fontId="10" fillId="0" borderId="20" xfId="0" applyNumberFormat="1" applyFont="1" applyFill="1" applyBorder="1" applyAlignment="1">
      <alignment horizontal="left" vertical="center"/>
    </xf>
    <xf numFmtId="14" fontId="10" fillId="0" borderId="21" xfId="0" applyNumberFormat="1" applyFont="1" applyFill="1" applyBorder="1" applyAlignment="1">
      <alignment horizontal="left" vertical="center"/>
    </xf>
    <xf numFmtId="14" fontId="10" fillId="0" borderId="24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3" applyFont="1" applyAlignment="1">
      <alignment horizontal="center"/>
    </xf>
    <xf numFmtId="0" fontId="19" fillId="0" borderId="0" xfId="0" applyFont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438"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PLANEJAMENTO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'AÇÕES DIVERSAS'!$G$10:$G$12</c:f>
              <c:strCache>
                <c:ptCount val="3"/>
                <c:pt idx="0">
                  <c:v>Concluídas</c:v>
                </c:pt>
                <c:pt idx="1">
                  <c:v>Atrasadas</c:v>
                </c:pt>
                <c:pt idx="2">
                  <c:v>Em Andamento</c:v>
                </c:pt>
              </c:strCache>
            </c:strRef>
          </c:cat>
          <c:val>
            <c:numRef>
              <c:f>'AÇÕES DIVERSAS'!$I$10:$I$12</c:f>
              <c:numCache>
                <c:formatCode>0%</c:formatCode>
                <c:ptCount val="3"/>
                <c:pt idx="0">
                  <c:v>0.1891891891891892</c:v>
                </c:pt>
                <c:pt idx="1">
                  <c:v>0</c:v>
                </c:pt>
                <c:pt idx="2">
                  <c:v>0.81081081081081086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8</xdr:row>
      <xdr:rowOff>9525</xdr:rowOff>
    </xdr:from>
    <xdr:to>
      <xdr:col>11</xdr:col>
      <xdr:colOff>1590675</xdr:colOff>
      <xdr:row>16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869950</xdr:colOff>
          <xdr:row>9</xdr:row>
          <xdr:rowOff>165100</xdr:rowOff>
        </xdr:from>
        <xdr:to>
          <xdr:col>0</xdr:col>
          <xdr:colOff>1841500</xdr:colOff>
          <xdr:row>15</xdr:row>
          <xdr:rowOff>6350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9525</xdr:rowOff>
        </xdr:from>
        <xdr:to>
          <xdr:col>0</xdr:col>
          <xdr:colOff>942975</xdr:colOff>
          <xdr:row>89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</xdr:row>
          <xdr:rowOff>161925</xdr:rowOff>
        </xdr:from>
        <xdr:to>
          <xdr:col>0</xdr:col>
          <xdr:colOff>1371600</xdr:colOff>
          <xdr:row>4</xdr:row>
          <xdr:rowOff>180975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vibrejo.mg.gov.br/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1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o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40"/>
  <sheetViews>
    <sheetView topLeftCell="A100" zoomScale="75" zoomScaleNormal="75" workbookViewId="0">
      <selection activeCell="L4" sqref="L4"/>
    </sheetView>
  </sheetViews>
  <sheetFormatPr defaultRowHeight="15" x14ac:dyDescent="0.25"/>
  <cols>
    <col min="1" max="1" width="30.28515625" customWidth="1"/>
    <col min="2" max="2" width="13.7109375" customWidth="1"/>
    <col min="3" max="3" width="52.5703125" customWidth="1"/>
    <col min="4" max="4" width="16.28515625" customWidth="1"/>
    <col min="5" max="5" width="11.28515625" bestFit="1" customWidth="1"/>
    <col min="6" max="6" width="11.42578125" customWidth="1"/>
    <col min="7" max="8" width="19.140625" customWidth="1"/>
    <col min="9" max="9" width="11.5703125" customWidth="1"/>
    <col min="11" max="11" width="20.140625" customWidth="1"/>
    <col min="12" max="12" width="24.28515625" customWidth="1"/>
  </cols>
  <sheetData>
    <row r="1" spans="1:14" x14ac:dyDescent="0.25">
      <c r="C1" s="51"/>
    </row>
    <row r="2" spans="1:14" ht="30" x14ac:dyDescent="0.25">
      <c r="C2" s="117" t="s">
        <v>79</v>
      </c>
      <c r="D2" s="117"/>
      <c r="E2" s="117"/>
      <c r="F2" s="117"/>
      <c r="G2" s="117"/>
      <c r="H2" s="117"/>
      <c r="I2" s="117"/>
      <c r="J2" s="117"/>
      <c r="K2" s="117"/>
    </row>
    <row r="3" spans="1:14" ht="30" x14ac:dyDescent="0.25">
      <c r="C3" s="119" t="s">
        <v>153</v>
      </c>
      <c r="D3" s="119"/>
      <c r="E3" s="119"/>
      <c r="F3" s="119"/>
      <c r="G3" s="119"/>
      <c r="H3" s="119"/>
      <c r="I3" s="119"/>
      <c r="J3" s="119"/>
      <c r="K3" s="119"/>
    </row>
    <row r="4" spans="1:14" ht="31.5" x14ac:dyDescent="0.5">
      <c r="C4" s="120" t="s">
        <v>80</v>
      </c>
      <c r="D4" s="121"/>
      <c r="E4" s="121"/>
      <c r="F4" s="121"/>
      <c r="G4" s="121"/>
      <c r="H4" s="121"/>
      <c r="I4" s="121"/>
      <c r="J4" s="121"/>
      <c r="K4" s="121"/>
    </row>
    <row r="5" spans="1:14" x14ac:dyDescent="0.25">
      <c r="C5" s="58"/>
      <c r="D5" s="58"/>
      <c r="E5" s="58"/>
      <c r="F5" s="58"/>
      <c r="G5" s="58"/>
      <c r="H5" s="58"/>
      <c r="I5" s="58"/>
      <c r="J5" s="58"/>
      <c r="K5" s="58"/>
    </row>
    <row r="6" spans="1:14" x14ac:dyDescent="0.25">
      <c r="C6" s="51"/>
    </row>
    <row r="7" spans="1:14" ht="36" customHeight="1" thickBot="1" x14ac:dyDescent="0.4">
      <c r="A7" s="74" t="s">
        <v>94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6"/>
      <c r="N7" s="50"/>
    </row>
    <row r="8" spans="1:14" ht="53.25" customHeight="1" thickBot="1" x14ac:dyDescent="0.3">
      <c r="A8" s="1"/>
      <c r="B8" s="90" t="s">
        <v>0</v>
      </c>
      <c r="C8" s="90"/>
      <c r="D8" s="90"/>
      <c r="E8" s="90"/>
      <c r="F8" s="90"/>
      <c r="G8" s="90"/>
      <c r="H8" s="90"/>
      <c r="I8" s="90"/>
      <c r="J8" s="90"/>
      <c r="K8" s="90"/>
      <c r="L8" s="91"/>
      <c r="M8" s="2"/>
    </row>
    <row r="9" spans="1:14" x14ac:dyDescent="0.25">
      <c r="A9" s="3"/>
      <c r="B9" s="4"/>
      <c r="C9" s="4" t="s">
        <v>2</v>
      </c>
      <c r="D9" s="5"/>
      <c r="E9" s="6"/>
      <c r="F9" s="6"/>
      <c r="G9" s="6"/>
      <c r="H9" s="6"/>
      <c r="I9" s="6"/>
      <c r="J9" s="6"/>
      <c r="K9" s="6"/>
      <c r="L9" s="7"/>
      <c r="M9" s="8" t="s">
        <v>3</v>
      </c>
    </row>
    <row r="10" spans="1:14" ht="15.75" x14ac:dyDescent="0.25">
      <c r="A10" s="9"/>
      <c r="B10" s="17"/>
      <c r="C10" s="10">
        <f>IFERROR(C14/C12,0)</f>
        <v>0</v>
      </c>
      <c r="D10" s="12"/>
      <c r="E10" s="13"/>
      <c r="F10" s="47"/>
      <c r="G10" s="47" t="s">
        <v>4</v>
      </c>
      <c r="H10" s="47"/>
      <c r="I10" s="14">
        <f ca="1">J10/J13</f>
        <v>0.1891891891891892</v>
      </c>
      <c r="J10" s="15">
        <f ca="1">COUNTIF(K20:K1048576,"Concluída")</f>
        <v>14</v>
      </c>
      <c r="K10" s="13"/>
      <c r="L10" s="16"/>
      <c r="M10" s="8" t="s">
        <v>5</v>
      </c>
    </row>
    <row r="11" spans="1:14" ht="15.75" x14ac:dyDescent="0.25">
      <c r="A11" s="9"/>
      <c r="B11" s="17"/>
      <c r="C11" s="17" t="s">
        <v>6</v>
      </c>
      <c r="D11" s="12"/>
      <c r="E11" s="13"/>
      <c r="F11" s="47"/>
      <c r="G11" s="47" t="s">
        <v>7</v>
      </c>
      <c r="H11" s="47"/>
      <c r="I11" s="18">
        <f ca="1">J11/J13</f>
        <v>0</v>
      </c>
      <c r="J11" s="19">
        <f ca="1">COUNTIF(K20:K1048576,"Atrasada")</f>
        <v>0</v>
      </c>
      <c r="K11" s="13"/>
      <c r="L11" s="16"/>
      <c r="M11" s="8" t="s">
        <v>8</v>
      </c>
    </row>
    <row r="12" spans="1:14" ht="15" customHeight="1" x14ac:dyDescent="0.25">
      <c r="A12" s="9"/>
      <c r="B12" s="17"/>
      <c r="C12" s="20">
        <f>IFERROR(SUM(J20:J1048576)/COUNTA(J20:J1048576),0)</f>
        <v>0</v>
      </c>
      <c r="D12" s="12"/>
      <c r="E12" s="13"/>
      <c r="F12" s="47"/>
      <c r="G12" s="47" t="s">
        <v>9</v>
      </c>
      <c r="H12" s="48"/>
      <c r="I12" s="22">
        <f ca="1">J12/J13</f>
        <v>0.81081081081081086</v>
      </c>
      <c r="J12" s="15">
        <f ca="1">COUNTIF(K20:K1048576,"Em Andamento")</f>
        <v>60</v>
      </c>
      <c r="K12" s="13"/>
      <c r="L12" s="16"/>
      <c r="M12" s="21" t="s">
        <v>9</v>
      </c>
    </row>
    <row r="13" spans="1:14" ht="15" customHeight="1" x14ac:dyDescent="0.25">
      <c r="A13" s="9"/>
      <c r="B13" s="17"/>
      <c r="C13" s="17" t="s">
        <v>74</v>
      </c>
      <c r="D13" s="12"/>
      <c r="E13" s="13"/>
      <c r="F13" s="26"/>
      <c r="G13" s="80" t="s">
        <v>12</v>
      </c>
      <c r="H13" s="80"/>
      <c r="I13" s="80"/>
      <c r="J13" s="15">
        <f ca="1">SUM(J10:J12)</f>
        <v>74</v>
      </c>
      <c r="K13" s="13"/>
      <c r="L13" s="16"/>
      <c r="M13" s="8" t="s">
        <v>10</v>
      </c>
    </row>
    <row r="14" spans="1:14" ht="15" customHeight="1" x14ac:dyDescent="0.25">
      <c r="A14" s="9"/>
      <c r="B14" s="17"/>
      <c r="C14" s="23">
        <f>IFERROR(SUM(I20:I1048576)/COUNTA(H20:H1048576),0)</f>
        <v>0</v>
      </c>
      <c r="D14" s="12"/>
      <c r="E14" s="13"/>
      <c r="F14" s="24"/>
      <c r="G14" s="24"/>
      <c r="H14" s="46"/>
      <c r="I14" s="26"/>
      <c r="J14" s="19"/>
      <c r="K14" s="13"/>
      <c r="L14" s="16"/>
      <c r="M14" s="8" t="s">
        <v>11</v>
      </c>
    </row>
    <row r="15" spans="1:14" ht="15" customHeight="1" x14ac:dyDescent="0.25">
      <c r="A15" s="9"/>
      <c r="B15" s="17"/>
      <c r="C15" s="11"/>
      <c r="D15" s="12"/>
      <c r="E15" s="13"/>
      <c r="F15" s="24"/>
      <c r="G15" s="24"/>
      <c r="H15" s="46"/>
      <c r="I15" s="26"/>
      <c r="J15" s="25"/>
      <c r="K15" s="13"/>
      <c r="L15" s="16"/>
    </row>
    <row r="16" spans="1:14" x14ac:dyDescent="0.25">
      <c r="A16" s="9"/>
      <c r="B16" s="17"/>
      <c r="C16" s="11"/>
      <c r="D16" s="12"/>
      <c r="E16" s="13"/>
      <c r="F16" s="80"/>
      <c r="G16" s="80"/>
      <c r="H16" s="49"/>
      <c r="I16" s="26"/>
      <c r="J16" s="27"/>
      <c r="K16" s="13"/>
      <c r="L16" s="16"/>
    </row>
    <row r="17" spans="1:16" ht="15.75" thickBot="1" x14ac:dyDescent="0.3">
      <c r="A17" s="28"/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3"/>
    </row>
    <row r="18" spans="1:16" ht="15.75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6" ht="45" x14ac:dyDescent="0.25">
      <c r="A19" s="81" t="s">
        <v>13</v>
      </c>
      <c r="B19" s="82"/>
      <c r="C19" s="83"/>
      <c r="D19" s="37" t="s">
        <v>14</v>
      </c>
      <c r="E19" s="37" t="s">
        <v>15</v>
      </c>
      <c r="F19" s="37" t="s">
        <v>73</v>
      </c>
      <c r="G19" s="37" t="s">
        <v>16</v>
      </c>
      <c r="H19" s="37" t="s">
        <v>76</v>
      </c>
      <c r="I19" s="37" t="s">
        <v>77</v>
      </c>
      <c r="J19" s="37" t="s">
        <v>17</v>
      </c>
      <c r="K19" s="37" t="s">
        <v>18</v>
      </c>
      <c r="L19" s="38" t="s">
        <v>19</v>
      </c>
      <c r="M19" s="39"/>
    </row>
    <row r="20" spans="1:16" s="34" customFormat="1" x14ac:dyDescent="0.25">
      <c r="A20" s="65" t="s">
        <v>20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40"/>
    </row>
    <row r="21" spans="1:16" s="34" customFormat="1" ht="25.5" customHeight="1" x14ac:dyDescent="0.25">
      <c r="A21" s="71" t="s">
        <v>152</v>
      </c>
      <c r="B21" s="72"/>
      <c r="C21" s="73"/>
      <c r="D21" s="41">
        <v>45658</v>
      </c>
      <c r="E21" s="41">
        <v>46022</v>
      </c>
      <c r="F21" s="42"/>
      <c r="G21" s="41"/>
      <c r="H21" s="43"/>
      <c r="I21" s="43"/>
      <c r="J21" s="43"/>
      <c r="K21" s="42" t="str">
        <f ca="1">IF(F21="",IF(G21="",IF(TODAY()&gt;E21,"Atrasada","Em Andamento"),"Concluída"),"Continuada")</f>
        <v>Em Andamento</v>
      </c>
      <c r="L21" s="44"/>
      <c r="M21" s="40"/>
      <c r="P21"/>
    </row>
    <row r="22" spans="1:16" s="34" customFormat="1" x14ac:dyDescent="0.25">
      <c r="A22" s="77" t="s">
        <v>21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  <c r="M22" s="40"/>
    </row>
    <row r="23" spans="1:16" s="34" customFormat="1" ht="15" customHeight="1" x14ac:dyDescent="0.25">
      <c r="A23" s="65" t="s">
        <v>22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40"/>
    </row>
    <row r="24" spans="1:16" s="34" customFormat="1" ht="38.25" customHeight="1" x14ac:dyDescent="0.25">
      <c r="A24" s="68" t="s">
        <v>83</v>
      </c>
      <c r="B24" s="69"/>
      <c r="C24" s="70"/>
      <c r="D24" s="41">
        <v>45809</v>
      </c>
      <c r="E24" s="41">
        <v>45838</v>
      </c>
      <c r="F24" s="42"/>
      <c r="G24" s="41"/>
      <c r="H24" s="43"/>
      <c r="I24" s="43"/>
      <c r="J24" s="43"/>
      <c r="K24" s="42" t="s">
        <v>9</v>
      </c>
      <c r="L24" s="45"/>
      <c r="M24" s="40"/>
    </row>
    <row r="25" spans="1:16" s="34" customFormat="1" ht="38.25" customHeight="1" x14ac:dyDescent="0.25">
      <c r="A25" s="68" t="s">
        <v>95</v>
      </c>
      <c r="B25" s="69"/>
      <c r="C25" s="70"/>
      <c r="D25" s="41">
        <v>45689</v>
      </c>
      <c r="E25" s="41">
        <v>45716</v>
      </c>
      <c r="F25" s="42"/>
      <c r="G25" s="41"/>
      <c r="H25" s="43">
        <v>1</v>
      </c>
      <c r="I25" s="43"/>
      <c r="J25" s="43"/>
      <c r="K25" s="42" t="s">
        <v>3</v>
      </c>
      <c r="L25" s="45"/>
      <c r="M25" s="40"/>
    </row>
    <row r="26" spans="1:16" s="34" customFormat="1" ht="38.25" customHeight="1" x14ac:dyDescent="0.25">
      <c r="A26" s="68" t="s">
        <v>96</v>
      </c>
      <c r="B26" s="69"/>
      <c r="C26" s="70"/>
      <c r="D26" s="41">
        <v>45778</v>
      </c>
      <c r="E26" s="41">
        <v>45808</v>
      </c>
      <c r="F26" s="42"/>
      <c r="G26" s="41"/>
      <c r="H26" s="43"/>
      <c r="I26" s="43"/>
      <c r="J26" s="43"/>
      <c r="K26" s="42" t="s">
        <v>9</v>
      </c>
      <c r="L26" s="45"/>
      <c r="M26" s="40"/>
      <c r="P26"/>
    </row>
    <row r="27" spans="1:16" s="34" customFormat="1" ht="38.25" customHeight="1" x14ac:dyDescent="0.25">
      <c r="A27" s="68" t="s">
        <v>97</v>
      </c>
      <c r="B27" s="69"/>
      <c r="C27" s="70"/>
      <c r="D27" s="41">
        <v>45689</v>
      </c>
      <c r="E27" s="41">
        <v>45716</v>
      </c>
      <c r="F27" s="42"/>
      <c r="G27" s="41"/>
      <c r="H27" s="43">
        <v>1</v>
      </c>
      <c r="I27" s="43"/>
      <c r="J27" s="43"/>
      <c r="K27" s="42" t="s">
        <v>3</v>
      </c>
      <c r="L27" s="45"/>
      <c r="M27" s="40"/>
    </row>
    <row r="28" spans="1:16" s="34" customFormat="1" ht="38.25" customHeight="1" x14ac:dyDescent="0.25">
      <c r="A28" s="68" t="s">
        <v>98</v>
      </c>
      <c r="B28" s="69"/>
      <c r="C28" s="70"/>
      <c r="D28" s="41">
        <v>45717</v>
      </c>
      <c r="E28" s="41">
        <v>45746</v>
      </c>
      <c r="F28" s="42"/>
      <c r="G28" s="41"/>
      <c r="H28" s="43">
        <v>1</v>
      </c>
      <c r="I28" s="43"/>
      <c r="J28" s="43"/>
      <c r="K28" s="42" t="s">
        <v>3</v>
      </c>
      <c r="L28" s="45"/>
      <c r="M28" s="40"/>
      <c r="P28"/>
    </row>
    <row r="29" spans="1:16" s="34" customFormat="1" ht="38.25" customHeight="1" x14ac:dyDescent="0.25">
      <c r="A29" s="68" t="s">
        <v>99</v>
      </c>
      <c r="B29" s="69"/>
      <c r="C29" s="70"/>
      <c r="D29" s="41">
        <v>45658</v>
      </c>
      <c r="E29" s="41">
        <v>45688</v>
      </c>
      <c r="F29" s="42"/>
      <c r="G29" s="41"/>
      <c r="H29" s="43">
        <v>1</v>
      </c>
      <c r="I29" s="43"/>
      <c r="J29" s="43"/>
      <c r="K29" s="42" t="s">
        <v>3</v>
      </c>
      <c r="L29" s="45"/>
      <c r="M29" s="40"/>
    </row>
    <row r="30" spans="1:16" s="34" customFormat="1" ht="38.25" customHeight="1" x14ac:dyDescent="0.25">
      <c r="A30" s="71" t="s">
        <v>100</v>
      </c>
      <c r="B30" s="72"/>
      <c r="C30" s="73"/>
      <c r="D30" s="41">
        <v>45689</v>
      </c>
      <c r="E30" s="41">
        <v>45716</v>
      </c>
      <c r="F30" s="42"/>
      <c r="G30" s="41"/>
      <c r="H30" s="43">
        <v>1</v>
      </c>
      <c r="I30" s="43"/>
      <c r="J30" s="43"/>
      <c r="K30" s="42" t="s">
        <v>3</v>
      </c>
      <c r="L30" s="45"/>
      <c r="M30" s="40"/>
    </row>
    <row r="31" spans="1:16" s="34" customFormat="1" ht="38.25" customHeight="1" x14ac:dyDescent="0.25">
      <c r="A31" s="68" t="s">
        <v>101</v>
      </c>
      <c r="B31" s="69"/>
      <c r="C31" s="70"/>
      <c r="D31" s="41">
        <v>45689</v>
      </c>
      <c r="E31" s="41">
        <v>45716</v>
      </c>
      <c r="F31" s="42"/>
      <c r="G31" s="41"/>
      <c r="H31" s="43">
        <v>1</v>
      </c>
      <c r="I31" s="43"/>
      <c r="J31" s="43"/>
      <c r="K31" s="42" t="s">
        <v>3</v>
      </c>
      <c r="L31" s="45"/>
      <c r="M31" s="40"/>
      <c r="P31"/>
    </row>
    <row r="32" spans="1:16" s="34" customFormat="1" x14ac:dyDescent="0.25">
      <c r="A32" s="77" t="s">
        <v>23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9"/>
      <c r="M32" s="40"/>
      <c r="P32"/>
    </row>
    <row r="33" spans="1:16" s="34" customFormat="1" ht="38.25" customHeight="1" x14ac:dyDescent="0.25">
      <c r="A33" s="68" t="s">
        <v>151</v>
      </c>
      <c r="B33" s="69"/>
      <c r="C33" s="70"/>
      <c r="D33" s="41">
        <v>45658</v>
      </c>
      <c r="E33" s="41">
        <v>45688</v>
      </c>
      <c r="F33" s="42"/>
      <c r="G33" s="42"/>
      <c r="H33" s="43"/>
      <c r="I33" s="43"/>
      <c r="J33" s="43"/>
      <c r="K33" s="42" t="s">
        <v>9</v>
      </c>
      <c r="L33" s="44"/>
      <c r="M33" s="40"/>
      <c r="P33"/>
    </row>
    <row r="34" spans="1:16" s="34" customFormat="1" ht="38.25" customHeight="1" x14ac:dyDescent="0.25">
      <c r="A34" s="68" t="s">
        <v>82</v>
      </c>
      <c r="B34" s="69"/>
      <c r="C34" s="70"/>
      <c r="D34" s="41">
        <v>45931</v>
      </c>
      <c r="E34" s="41">
        <v>45961</v>
      </c>
      <c r="F34" s="42"/>
      <c r="G34" s="42"/>
      <c r="H34" s="43"/>
      <c r="I34" s="43"/>
      <c r="J34" s="43"/>
      <c r="K34" s="42" t="s">
        <v>9</v>
      </c>
      <c r="L34" s="44"/>
      <c r="M34" s="40"/>
      <c r="P34"/>
    </row>
    <row r="35" spans="1:16" s="34" customFormat="1" ht="38.25" customHeight="1" x14ac:dyDescent="0.25">
      <c r="A35" s="68" t="s">
        <v>81</v>
      </c>
      <c r="B35" s="69"/>
      <c r="C35" s="70"/>
      <c r="D35" s="41">
        <v>45931</v>
      </c>
      <c r="E35" s="41">
        <v>45961</v>
      </c>
      <c r="F35" s="42"/>
      <c r="G35" s="42"/>
      <c r="H35" s="43"/>
      <c r="I35" s="43"/>
      <c r="J35" s="43"/>
      <c r="K35" s="42" t="s">
        <v>9</v>
      </c>
      <c r="L35" s="44"/>
      <c r="M35" s="40"/>
      <c r="P35"/>
    </row>
    <row r="36" spans="1:16" s="34" customFormat="1" ht="27.75" customHeight="1" x14ac:dyDescent="0.25">
      <c r="A36" s="77" t="s">
        <v>36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9"/>
      <c r="M36" s="40"/>
      <c r="P36"/>
    </row>
    <row r="37" spans="1:16" s="34" customFormat="1" ht="38.25" customHeight="1" x14ac:dyDescent="0.25">
      <c r="A37" s="84" t="s">
        <v>105</v>
      </c>
      <c r="B37" s="85"/>
      <c r="C37" s="86"/>
      <c r="D37" s="41">
        <v>45689</v>
      </c>
      <c r="E37" s="41">
        <v>45716</v>
      </c>
      <c r="F37" s="42"/>
      <c r="G37" s="41"/>
      <c r="H37" s="43"/>
      <c r="I37" s="43"/>
      <c r="J37" s="43"/>
      <c r="K37" s="42" t="s">
        <v>3</v>
      </c>
      <c r="L37" s="44"/>
      <c r="M37" s="40"/>
      <c r="P37"/>
    </row>
    <row r="38" spans="1:16" s="34" customFormat="1" ht="38.25" customHeight="1" x14ac:dyDescent="0.25">
      <c r="A38" s="84" t="s">
        <v>106</v>
      </c>
      <c r="B38" s="85"/>
      <c r="C38" s="86"/>
      <c r="D38" s="41">
        <v>45717</v>
      </c>
      <c r="E38" s="41">
        <v>45747</v>
      </c>
      <c r="F38" s="42"/>
      <c r="G38" s="41"/>
      <c r="H38" s="43"/>
      <c r="I38" s="43"/>
      <c r="J38" s="43"/>
      <c r="K38" s="42" t="s">
        <v>3</v>
      </c>
      <c r="L38" s="44"/>
      <c r="M38" s="40"/>
      <c r="P38"/>
    </row>
    <row r="39" spans="1:16" s="34" customFormat="1" ht="38.25" customHeight="1" x14ac:dyDescent="0.25">
      <c r="A39" s="84" t="s">
        <v>107</v>
      </c>
      <c r="B39" s="85"/>
      <c r="C39" s="86"/>
      <c r="D39" s="41">
        <v>45748</v>
      </c>
      <c r="E39" s="41">
        <v>45777</v>
      </c>
      <c r="F39" s="42"/>
      <c r="G39" s="41"/>
      <c r="H39" s="43"/>
      <c r="I39" s="43"/>
      <c r="J39" s="43"/>
      <c r="K39" s="42" t="str">
        <f t="shared" ref="K39:K48" ca="1" si="0">IF(F39="",IF(G39="",IF(TODAY()&gt;E39,"Atrasada","Em Andamento"),"Concluída"),"Continuada")</f>
        <v>Em Andamento</v>
      </c>
      <c r="L39" s="44"/>
      <c r="M39" s="40"/>
      <c r="P39"/>
    </row>
    <row r="40" spans="1:16" s="34" customFormat="1" ht="38.25" customHeight="1" x14ac:dyDescent="0.25">
      <c r="A40" s="84" t="s">
        <v>108</v>
      </c>
      <c r="B40" s="85"/>
      <c r="C40" s="86"/>
      <c r="D40" s="41">
        <v>45778</v>
      </c>
      <c r="E40" s="41">
        <v>45808</v>
      </c>
      <c r="F40" s="42"/>
      <c r="G40" s="41"/>
      <c r="H40" s="43"/>
      <c r="I40" s="43"/>
      <c r="J40" s="43"/>
      <c r="K40" s="42" t="str">
        <f t="shared" ca="1" si="0"/>
        <v>Em Andamento</v>
      </c>
      <c r="L40" s="44"/>
      <c r="M40" s="40"/>
      <c r="P40"/>
    </row>
    <row r="41" spans="1:16" s="34" customFormat="1" ht="38.25" customHeight="1" x14ac:dyDescent="0.25">
      <c r="A41" s="84" t="s">
        <v>109</v>
      </c>
      <c r="B41" s="85"/>
      <c r="C41" s="86"/>
      <c r="D41" s="41">
        <v>45809</v>
      </c>
      <c r="E41" s="41">
        <v>45838</v>
      </c>
      <c r="F41" s="42"/>
      <c r="G41" s="41"/>
      <c r="H41" s="43"/>
      <c r="I41" s="43"/>
      <c r="J41" s="43"/>
      <c r="K41" s="42" t="str">
        <f t="shared" ca="1" si="0"/>
        <v>Em Andamento</v>
      </c>
      <c r="L41" s="44"/>
      <c r="M41" s="40"/>
      <c r="P41"/>
    </row>
    <row r="42" spans="1:16" s="34" customFormat="1" ht="38.25" customHeight="1" x14ac:dyDescent="0.25">
      <c r="A42" s="84" t="s">
        <v>110</v>
      </c>
      <c r="B42" s="85"/>
      <c r="C42" s="86"/>
      <c r="D42" s="41">
        <v>45839</v>
      </c>
      <c r="E42" s="41">
        <v>45869</v>
      </c>
      <c r="F42" s="42"/>
      <c r="G42" s="41"/>
      <c r="H42" s="43"/>
      <c r="I42" s="43"/>
      <c r="J42" s="43"/>
      <c r="K42" s="42" t="str">
        <f t="shared" ca="1" si="0"/>
        <v>Em Andamento</v>
      </c>
      <c r="L42" s="44"/>
      <c r="M42" s="40"/>
      <c r="P42"/>
    </row>
    <row r="43" spans="1:16" s="34" customFormat="1" ht="38.25" customHeight="1" x14ac:dyDescent="0.25">
      <c r="A43" s="84" t="s">
        <v>111</v>
      </c>
      <c r="B43" s="85"/>
      <c r="C43" s="86"/>
      <c r="D43" s="41">
        <v>45870</v>
      </c>
      <c r="E43" s="41">
        <v>45900</v>
      </c>
      <c r="F43" s="42"/>
      <c r="G43" s="41"/>
      <c r="H43" s="43"/>
      <c r="I43" s="43"/>
      <c r="J43" s="43"/>
      <c r="K43" s="42" t="str">
        <f t="shared" ca="1" si="0"/>
        <v>Em Andamento</v>
      </c>
      <c r="L43" s="44"/>
      <c r="M43" s="40"/>
      <c r="P43"/>
    </row>
    <row r="44" spans="1:16" s="34" customFormat="1" ht="38.25" customHeight="1" x14ac:dyDescent="0.25">
      <c r="A44" s="84" t="s">
        <v>112</v>
      </c>
      <c r="B44" s="85"/>
      <c r="C44" s="86"/>
      <c r="D44" s="41">
        <v>45901</v>
      </c>
      <c r="E44" s="41">
        <v>45930</v>
      </c>
      <c r="F44" s="42"/>
      <c r="G44" s="42"/>
      <c r="H44" s="43"/>
      <c r="I44" s="43"/>
      <c r="J44" s="43"/>
      <c r="K44" s="42" t="str">
        <f t="shared" ca="1" si="0"/>
        <v>Em Andamento</v>
      </c>
      <c r="L44" s="44"/>
      <c r="M44" s="40"/>
      <c r="P44"/>
    </row>
    <row r="45" spans="1:16" s="34" customFormat="1" ht="38.25" customHeight="1" x14ac:dyDescent="0.25">
      <c r="A45" s="84" t="s">
        <v>113</v>
      </c>
      <c r="B45" s="85"/>
      <c r="C45" s="86"/>
      <c r="D45" s="41">
        <v>45931</v>
      </c>
      <c r="E45" s="41">
        <v>45961</v>
      </c>
      <c r="F45" s="42"/>
      <c r="G45" s="42"/>
      <c r="H45" s="43"/>
      <c r="I45" s="43"/>
      <c r="J45" s="43"/>
      <c r="K45" s="42" t="str">
        <f t="shared" ca="1" si="0"/>
        <v>Em Andamento</v>
      </c>
      <c r="L45" s="44"/>
      <c r="M45" s="40"/>
      <c r="P45"/>
    </row>
    <row r="46" spans="1:16" s="34" customFormat="1" ht="38.25" customHeight="1" x14ac:dyDescent="0.25">
      <c r="A46" s="84" t="s">
        <v>114</v>
      </c>
      <c r="B46" s="85"/>
      <c r="C46" s="86"/>
      <c r="D46" s="41">
        <v>45962</v>
      </c>
      <c r="E46" s="41">
        <v>45991</v>
      </c>
      <c r="F46" s="42"/>
      <c r="G46" s="42"/>
      <c r="H46" s="43"/>
      <c r="I46" s="43"/>
      <c r="J46" s="43"/>
      <c r="K46" s="42" t="str">
        <f t="shared" ca="1" si="0"/>
        <v>Em Andamento</v>
      </c>
      <c r="L46" s="44"/>
      <c r="M46" s="40"/>
      <c r="P46"/>
    </row>
    <row r="47" spans="1:16" s="34" customFormat="1" ht="38.25" customHeight="1" x14ac:dyDescent="0.25">
      <c r="A47" s="84" t="s">
        <v>115</v>
      </c>
      <c r="B47" s="85"/>
      <c r="C47" s="86"/>
      <c r="D47" s="41">
        <v>45992</v>
      </c>
      <c r="E47" s="41">
        <v>46022</v>
      </c>
      <c r="F47" s="42"/>
      <c r="G47" s="42"/>
      <c r="H47" s="43"/>
      <c r="I47" s="43"/>
      <c r="J47" s="43"/>
      <c r="K47" s="42" t="str">
        <f t="shared" ca="1" si="0"/>
        <v>Em Andamento</v>
      </c>
      <c r="L47" s="44"/>
      <c r="M47" s="40"/>
      <c r="P47"/>
    </row>
    <row r="48" spans="1:16" s="34" customFormat="1" ht="38.25" customHeight="1" x14ac:dyDescent="0.25">
      <c r="A48" s="84" t="s">
        <v>116</v>
      </c>
      <c r="B48" s="85"/>
      <c r="C48" s="86"/>
      <c r="D48" s="41">
        <v>46023</v>
      </c>
      <c r="E48" s="41">
        <v>46053</v>
      </c>
      <c r="F48" s="42"/>
      <c r="G48" s="42"/>
      <c r="H48" s="43"/>
      <c r="I48" s="43"/>
      <c r="J48" s="43"/>
      <c r="K48" s="42" t="str">
        <f t="shared" ca="1" si="0"/>
        <v>Em Andamento</v>
      </c>
      <c r="L48" s="44"/>
      <c r="M48" s="40"/>
      <c r="P48"/>
    </row>
    <row r="49" spans="1:16" s="34" customFormat="1" x14ac:dyDescent="0.25">
      <c r="A49" s="77" t="s">
        <v>58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9"/>
      <c r="M49" s="40"/>
      <c r="P49"/>
    </row>
    <row r="50" spans="1:16" s="34" customFormat="1" ht="25.5" customHeight="1" x14ac:dyDescent="0.25">
      <c r="A50" s="68" t="s">
        <v>102</v>
      </c>
      <c r="B50" s="69"/>
      <c r="C50" s="70"/>
      <c r="D50" s="41">
        <v>45658</v>
      </c>
      <c r="E50" s="41">
        <v>46022</v>
      </c>
      <c r="F50" s="42"/>
      <c r="G50" s="41"/>
      <c r="H50" s="41"/>
      <c r="I50" s="43"/>
      <c r="J50" s="43"/>
      <c r="K50" s="42" t="str">
        <f ca="1">IF(F50="",IF(G50="",IF(TODAY()&gt;E50,"Atrasada","Em Andamento"),"Concluída"),"Continuada")</f>
        <v>Em Andamento</v>
      </c>
      <c r="L50" s="44"/>
      <c r="M50" s="40"/>
      <c r="P50"/>
    </row>
    <row r="51" spans="1:16" s="34" customFormat="1" ht="25.5" customHeight="1" x14ac:dyDescent="0.25">
      <c r="A51" s="77" t="s">
        <v>70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40"/>
      <c r="P51"/>
    </row>
    <row r="52" spans="1:16" s="34" customFormat="1" ht="25.5" customHeight="1" x14ac:dyDescent="0.25">
      <c r="A52" s="68" t="s">
        <v>29</v>
      </c>
      <c r="B52" s="69"/>
      <c r="C52" s="70"/>
      <c r="D52" s="41">
        <v>45658</v>
      </c>
      <c r="E52" s="41">
        <v>46022</v>
      </c>
      <c r="F52" s="42"/>
      <c r="G52" s="41"/>
      <c r="H52" s="43"/>
      <c r="I52" s="43"/>
      <c r="J52" s="43"/>
      <c r="K52" s="42" t="str">
        <f t="shared" ref="K52:K58" ca="1" si="1">IF(F52="",IF(G52="",IF(TODAY()&gt;E52,"Atrasada","Em Andamento"),"Concluída"),"Continuada")</f>
        <v>Em Andamento</v>
      </c>
      <c r="L52" s="44"/>
      <c r="M52" s="40"/>
      <c r="P52"/>
    </row>
    <row r="53" spans="1:16" s="34" customFormat="1" ht="25.5" customHeight="1" x14ac:dyDescent="0.25">
      <c r="A53" s="68" t="s">
        <v>117</v>
      </c>
      <c r="B53" s="69"/>
      <c r="C53" s="70"/>
      <c r="D53" s="41">
        <v>45658</v>
      </c>
      <c r="E53" s="41">
        <v>46022</v>
      </c>
      <c r="F53" s="41"/>
      <c r="G53" s="41"/>
      <c r="H53" s="43"/>
      <c r="I53" s="43"/>
      <c r="J53" s="43"/>
      <c r="K53" s="42" t="str">
        <f t="shared" ca="1" si="1"/>
        <v>Em Andamento</v>
      </c>
      <c r="L53" s="44"/>
      <c r="M53" s="40"/>
      <c r="P53"/>
    </row>
    <row r="54" spans="1:16" s="34" customFormat="1" ht="25.5" customHeight="1" x14ac:dyDescent="0.25">
      <c r="A54" s="68" t="s">
        <v>42</v>
      </c>
      <c r="B54" s="69"/>
      <c r="C54" s="70"/>
      <c r="D54" s="41">
        <v>45658</v>
      </c>
      <c r="E54" s="41">
        <v>46022</v>
      </c>
      <c r="F54" s="42"/>
      <c r="G54" s="42"/>
      <c r="H54" s="43"/>
      <c r="I54" s="43"/>
      <c r="J54" s="43"/>
      <c r="K54" s="42" t="str">
        <f t="shared" ca="1" si="1"/>
        <v>Em Andamento</v>
      </c>
      <c r="L54" s="44"/>
      <c r="M54" s="40"/>
      <c r="P54"/>
    </row>
    <row r="55" spans="1:16" s="34" customFormat="1" ht="25.5" customHeight="1" x14ac:dyDescent="0.25">
      <c r="A55" s="68" t="s">
        <v>43</v>
      </c>
      <c r="B55" s="69"/>
      <c r="C55" s="70"/>
      <c r="D55" s="41">
        <v>45658</v>
      </c>
      <c r="E55" s="41">
        <v>46022</v>
      </c>
      <c r="F55" s="42"/>
      <c r="G55" s="42"/>
      <c r="H55" s="43"/>
      <c r="I55" s="43"/>
      <c r="J55" s="43"/>
      <c r="K55" s="42" t="str">
        <f t="shared" ca="1" si="1"/>
        <v>Em Andamento</v>
      </c>
      <c r="L55" s="44"/>
      <c r="M55" s="40"/>
      <c r="P55"/>
    </row>
    <row r="56" spans="1:16" s="34" customFormat="1" ht="25.5" customHeight="1" x14ac:dyDescent="0.25">
      <c r="A56" s="68" t="s">
        <v>118</v>
      </c>
      <c r="B56" s="69"/>
      <c r="C56" s="70"/>
      <c r="D56" s="41">
        <v>45658</v>
      </c>
      <c r="E56" s="41">
        <v>46022</v>
      </c>
      <c r="F56" s="42"/>
      <c r="G56" s="42"/>
      <c r="H56" s="43"/>
      <c r="I56" s="43"/>
      <c r="J56" s="43"/>
      <c r="K56" s="42" t="str">
        <f t="shared" ca="1" si="1"/>
        <v>Em Andamento</v>
      </c>
      <c r="L56" s="44"/>
      <c r="M56" s="40"/>
      <c r="P56"/>
    </row>
    <row r="57" spans="1:16" s="34" customFormat="1" ht="55.5" customHeight="1" x14ac:dyDescent="0.25">
      <c r="A57" s="68" t="s">
        <v>34</v>
      </c>
      <c r="B57" s="69"/>
      <c r="C57" s="70"/>
      <c r="D57" s="41">
        <v>45658</v>
      </c>
      <c r="E57" s="41">
        <v>46022</v>
      </c>
      <c r="F57" s="42"/>
      <c r="G57" s="42"/>
      <c r="H57" s="43"/>
      <c r="I57" s="43"/>
      <c r="J57" s="43"/>
      <c r="K57" s="42" t="str">
        <f t="shared" ca="1" si="1"/>
        <v>Em Andamento</v>
      </c>
      <c r="L57" s="44"/>
      <c r="M57" s="40"/>
      <c r="P57"/>
    </row>
    <row r="58" spans="1:16" s="34" customFormat="1" ht="25.5" customHeight="1" x14ac:dyDescent="0.25">
      <c r="A58" s="68" t="s">
        <v>67</v>
      </c>
      <c r="B58" s="69"/>
      <c r="C58" s="70"/>
      <c r="D58" s="41">
        <v>45658</v>
      </c>
      <c r="E58" s="41">
        <v>46022</v>
      </c>
      <c r="F58" s="42"/>
      <c r="G58" s="42"/>
      <c r="H58" s="43"/>
      <c r="I58" s="43"/>
      <c r="J58" s="43"/>
      <c r="K58" s="42" t="str">
        <f t="shared" ca="1" si="1"/>
        <v>Em Andamento</v>
      </c>
      <c r="L58" s="44"/>
      <c r="M58" s="40"/>
      <c r="P58"/>
    </row>
    <row r="59" spans="1:16" s="34" customFormat="1" ht="25.5" customHeight="1" x14ac:dyDescent="0.25">
      <c r="A59" s="59" t="s">
        <v>38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  <c r="M59" s="40"/>
      <c r="P59"/>
    </row>
    <row r="60" spans="1:16" s="34" customFormat="1" ht="25.5" customHeight="1" x14ac:dyDescent="0.25">
      <c r="A60" s="68" t="s">
        <v>103</v>
      </c>
      <c r="B60" s="69"/>
      <c r="C60" s="70"/>
      <c r="D60" s="41">
        <v>45658</v>
      </c>
      <c r="E60" s="41">
        <v>46022</v>
      </c>
      <c r="F60" s="42"/>
      <c r="G60" s="41"/>
      <c r="H60" s="43"/>
      <c r="I60" s="43"/>
      <c r="J60" s="43"/>
      <c r="K60" s="42" t="str">
        <f ca="1">IF(F60="",IF(G60="",IF(TODAY()&gt;E60,"Atrasada","Em Andamento"),"Concluída"),"Continuada")</f>
        <v>Em Andamento</v>
      </c>
      <c r="L60" s="44"/>
      <c r="M60" s="40"/>
      <c r="P60"/>
    </row>
    <row r="61" spans="1:16" s="34" customFormat="1" ht="28.5" customHeight="1" x14ac:dyDescent="0.25">
      <c r="A61" s="59" t="s">
        <v>39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1"/>
      <c r="M61" s="40"/>
      <c r="P61"/>
    </row>
    <row r="62" spans="1:16" s="34" customFormat="1" ht="25.5" customHeight="1" x14ac:dyDescent="0.25">
      <c r="A62" s="68" t="s">
        <v>104</v>
      </c>
      <c r="B62" s="69"/>
      <c r="C62" s="70"/>
      <c r="D62" s="41">
        <v>45658</v>
      </c>
      <c r="E62" s="41">
        <v>46022</v>
      </c>
      <c r="F62" s="42"/>
      <c r="G62" s="41"/>
      <c r="H62" s="43"/>
      <c r="I62" s="43"/>
      <c r="J62" s="43"/>
      <c r="K62" s="42" t="str">
        <f ca="1">IF(F62="",IF(G62="",IF(TODAY()&gt;E62,"Atrasada","Em Andamento"),"Concluída"),"Continuada")</f>
        <v>Em Andamento</v>
      </c>
      <c r="L62" s="44"/>
      <c r="M62" s="40"/>
      <c r="P62"/>
    </row>
    <row r="63" spans="1:16" s="34" customFormat="1" ht="28.5" customHeight="1" x14ac:dyDescent="0.25">
      <c r="A63" s="59" t="s">
        <v>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1"/>
      <c r="M63" s="40"/>
      <c r="P63"/>
    </row>
    <row r="64" spans="1:16" s="34" customFormat="1" ht="15" customHeight="1" x14ac:dyDescent="0.25">
      <c r="A64" s="68" t="s">
        <v>63</v>
      </c>
      <c r="B64" s="69"/>
      <c r="C64" s="70"/>
      <c r="D64" s="41">
        <v>45992</v>
      </c>
      <c r="E64" s="41">
        <v>46022</v>
      </c>
      <c r="F64" s="42"/>
      <c r="G64" s="42"/>
      <c r="H64" s="43"/>
      <c r="I64" s="43"/>
      <c r="J64" s="43"/>
      <c r="K64" s="42" t="str">
        <f t="shared" ref="K64:K75" ca="1" si="2">IF(F64="",IF(G64="",IF(TODAY()&gt;E64,"Atrasada","Em Andamento"),"Concluída"),"Continuada")</f>
        <v>Em Andamento</v>
      </c>
      <c r="L64" s="44"/>
      <c r="M64" s="40"/>
      <c r="P64"/>
    </row>
    <row r="65" spans="1:16" s="34" customFormat="1" ht="15" customHeight="1" x14ac:dyDescent="0.25">
      <c r="A65" s="68" t="s">
        <v>47</v>
      </c>
      <c r="B65" s="69"/>
      <c r="C65" s="70"/>
      <c r="D65" s="41">
        <v>45658</v>
      </c>
      <c r="E65" s="41">
        <v>46022</v>
      </c>
      <c r="F65" s="42"/>
      <c r="G65" s="42"/>
      <c r="H65" s="43"/>
      <c r="I65" s="43"/>
      <c r="J65" s="43"/>
      <c r="K65" s="42" t="str">
        <f t="shared" ca="1" si="2"/>
        <v>Em Andamento</v>
      </c>
      <c r="L65" s="44"/>
      <c r="M65" s="40"/>
      <c r="P65"/>
    </row>
    <row r="66" spans="1:16" s="34" customFormat="1" ht="15" customHeight="1" x14ac:dyDescent="0.25">
      <c r="A66" s="68" t="s">
        <v>33</v>
      </c>
      <c r="B66" s="69"/>
      <c r="C66" s="70"/>
      <c r="D66" s="41">
        <v>45658</v>
      </c>
      <c r="E66" s="41">
        <v>46022</v>
      </c>
      <c r="F66" s="42"/>
      <c r="G66" s="42"/>
      <c r="H66" s="43"/>
      <c r="I66" s="43"/>
      <c r="J66" s="43"/>
      <c r="K66" s="42" t="str">
        <f t="shared" ca="1" si="2"/>
        <v>Em Andamento</v>
      </c>
      <c r="L66" s="44"/>
      <c r="M66" s="40"/>
      <c r="P66"/>
    </row>
    <row r="67" spans="1:16" s="34" customFormat="1" ht="15" customHeight="1" x14ac:dyDescent="0.25">
      <c r="A67" s="87" t="s">
        <v>46</v>
      </c>
      <c r="B67" s="88"/>
      <c r="C67" s="89"/>
      <c r="D67" s="41">
        <v>45931</v>
      </c>
      <c r="E67" s="41">
        <v>46022</v>
      </c>
      <c r="F67" s="42"/>
      <c r="G67" s="42"/>
      <c r="H67" s="43"/>
      <c r="I67" s="43"/>
      <c r="J67" s="43"/>
      <c r="K67" s="42" t="str">
        <f t="shared" ca="1" si="2"/>
        <v>Em Andamento</v>
      </c>
      <c r="L67" s="44"/>
      <c r="M67" s="40"/>
      <c r="P67"/>
    </row>
    <row r="68" spans="1:16" s="34" customFormat="1" ht="15" customHeight="1" x14ac:dyDescent="0.25">
      <c r="A68" s="87" t="s">
        <v>35</v>
      </c>
      <c r="B68" s="88"/>
      <c r="C68" s="89"/>
      <c r="D68" s="41">
        <v>45992</v>
      </c>
      <c r="E68" s="41">
        <v>46022</v>
      </c>
      <c r="F68" s="42"/>
      <c r="G68" s="42"/>
      <c r="H68" s="43"/>
      <c r="I68" s="43"/>
      <c r="J68" s="43"/>
      <c r="K68" s="42" t="str">
        <f t="shared" ca="1" si="2"/>
        <v>Em Andamento</v>
      </c>
      <c r="L68" s="44"/>
      <c r="M68" s="40"/>
      <c r="P68"/>
    </row>
    <row r="69" spans="1:16" s="34" customFormat="1" ht="15" customHeight="1" x14ac:dyDescent="0.25">
      <c r="A69" s="68" t="s">
        <v>119</v>
      </c>
      <c r="B69" s="69"/>
      <c r="C69" s="70"/>
      <c r="D69" s="41">
        <v>45658</v>
      </c>
      <c r="E69" s="41">
        <v>45869</v>
      </c>
      <c r="F69" s="42"/>
      <c r="G69" s="42"/>
      <c r="H69" s="43"/>
      <c r="I69" s="43"/>
      <c r="J69" s="43"/>
      <c r="K69" s="42" t="str">
        <f t="shared" ca="1" si="2"/>
        <v>Em Andamento</v>
      </c>
      <c r="L69" s="44"/>
      <c r="M69" s="40"/>
      <c r="P69"/>
    </row>
    <row r="70" spans="1:16" s="34" customFormat="1" ht="15" customHeight="1" x14ac:dyDescent="0.25">
      <c r="A70" s="68" t="s">
        <v>120</v>
      </c>
      <c r="B70" s="69"/>
      <c r="C70" s="70"/>
      <c r="D70" s="41">
        <v>45658</v>
      </c>
      <c r="E70" s="41">
        <v>45869</v>
      </c>
      <c r="F70" s="42"/>
      <c r="G70" s="42"/>
      <c r="H70" s="43"/>
      <c r="I70" s="43"/>
      <c r="J70" s="43"/>
      <c r="K70" s="42" t="str">
        <f t="shared" ca="1" si="2"/>
        <v>Em Andamento</v>
      </c>
      <c r="L70" s="44"/>
      <c r="M70" s="40"/>
      <c r="P70"/>
    </row>
    <row r="71" spans="1:16" s="34" customFormat="1" ht="15" customHeight="1" x14ac:dyDescent="0.25">
      <c r="A71" s="68" t="s">
        <v>61</v>
      </c>
      <c r="B71" s="69"/>
      <c r="C71" s="70"/>
      <c r="D71" s="41">
        <v>45992</v>
      </c>
      <c r="E71" s="41">
        <v>46022</v>
      </c>
      <c r="F71" s="42"/>
      <c r="G71" s="42"/>
      <c r="H71" s="43"/>
      <c r="I71" s="43"/>
      <c r="J71" s="43"/>
      <c r="K71" s="42" t="str">
        <f t="shared" ca="1" si="2"/>
        <v>Em Andamento</v>
      </c>
      <c r="L71" s="44"/>
      <c r="M71" s="40"/>
      <c r="P71"/>
    </row>
    <row r="72" spans="1:16" s="34" customFormat="1" ht="15" customHeight="1" x14ac:dyDescent="0.25">
      <c r="A72" s="68" t="s">
        <v>62</v>
      </c>
      <c r="B72" s="69"/>
      <c r="C72" s="70"/>
      <c r="D72" s="41">
        <v>45658</v>
      </c>
      <c r="E72" s="41">
        <v>46022</v>
      </c>
      <c r="F72" s="42"/>
      <c r="G72" s="42"/>
      <c r="H72" s="43"/>
      <c r="I72" s="43"/>
      <c r="J72" s="43"/>
      <c r="K72" s="42" t="str">
        <f t="shared" ca="1" si="2"/>
        <v>Em Andamento</v>
      </c>
      <c r="L72" s="44"/>
      <c r="M72" s="40"/>
      <c r="P72"/>
    </row>
    <row r="73" spans="1:16" s="34" customFormat="1" ht="15" customHeight="1" x14ac:dyDescent="0.25">
      <c r="A73" s="68" t="s">
        <v>65</v>
      </c>
      <c r="B73" s="69"/>
      <c r="C73" s="70"/>
      <c r="D73" s="41">
        <v>45658</v>
      </c>
      <c r="E73" s="41">
        <v>46022</v>
      </c>
      <c r="F73" s="42"/>
      <c r="G73" s="42"/>
      <c r="H73" s="43"/>
      <c r="I73" s="43"/>
      <c r="J73" s="43"/>
      <c r="K73" s="42" t="str">
        <f t="shared" ca="1" si="2"/>
        <v>Em Andamento</v>
      </c>
      <c r="L73" s="44"/>
      <c r="M73" s="40"/>
      <c r="P73"/>
    </row>
    <row r="74" spans="1:16" s="34" customFormat="1" ht="15" customHeight="1" x14ac:dyDescent="0.25">
      <c r="A74" s="68" t="s">
        <v>66</v>
      </c>
      <c r="B74" s="69"/>
      <c r="C74" s="70"/>
      <c r="D74" s="41">
        <v>45658</v>
      </c>
      <c r="E74" s="41">
        <v>46022</v>
      </c>
      <c r="F74" s="42"/>
      <c r="G74" s="42"/>
      <c r="H74" s="43"/>
      <c r="I74" s="43"/>
      <c r="J74" s="43"/>
      <c r="K74" s="42" t="str">
        <f t="shared" ca="1" si="2"/>
        <v>Em Andamento</v>
      </c>
      <c r="L74" s="44"/>
      <c r="M74" s="40"/>
      <c r="P74"/>
    </row>
    <row r="75" spans="1:16" s="34" customFormat="1" ht="15" customHeight="1" x14ac:dyDescent="0.25">
      <c r="A75" s="68" t="s">
        <v>121</v>
      </c>
      <c r="B75" s="69"/>
      <c r="C75" s="70"/>
      <c r="D75" s="41">
        <v>45992</v>
      </c>
      <c r="E75" s="41">
        <v>46022</v>
      </c>
      <c r="F75" s="42"/>
      <c r="G75" s="42"/>
      <c r="H75" s="43"/>
      <c r="I75" s="43"/>
      <c r="J75" s="43"/>
      <c r="K75" s="42" t="str">
        <f t="shared" ca="1" si="2"/>
        <v>Em Andamento</v>
      </c>
      <c r="L75" s="44"/>
      <c r="M75" s="40"/>
      <c r="P75"/>
    </row>
    <row r="76" spans="1:16" s="34" customFormat="1" ht="15" customHeight="1" x14ac:dyDescent="0.25">
      <c r="A76" s="59" t="s">
        <v>24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1"/>
      <c r="M76" s="40"/>
      <c r="P76"/>
    </row>
    <row r="77" spans="1:16" s="34" customFormat="1" ht="38.25" customHeight="1" x14ac:dyDescent="0.25">
      <c r="A77" s="68" t="s">
        <v>48</v>
      </c>
      <c r="B77" s="69"/>
      <c r="C77" s="70"/>
      <c r="D77" s="41">
        <v>45658</v>
      </c>
      <c r="E77" s="41">
        <v>46022</v>
      </c>
      <c r="F77" s="42"/>
      <c r="G77" s="42"/>
      <c r="H77" s="43"/>
      <c r="I77" s="43"/>
      <c r="J77" s="43"/>
      <c r="K77" s="42" t="str">
        <f ca="1">IF(F77="",IF(G77="",IF(TODAY()&gt;E77,"Atrasada","Em Andamento"),"Concluída"),"Continuada")</f>
        <v>Em Andamento</v>
      </c>
      <c r="L77" s="44"/>
      <c r="M77" s="40"/>
      <c r="P77"/>
    </row>
    <row r="78" spans="1:16" s="34" customFormat="1" ht="38.25" customHeight="1" x14ac:dyDescent="0.25">
      <c r="A78" s="68" t="s">
        <v>69</v>
      </c>
      <c r="B78" s="69"/>
      <c r="C78" s="70"/>
      <c r="D78" s="41">
        <v>45658</v>
      </c>
      <c r="E78" s="41">
        <v>46022</v>
      </c>
      <c r="F78" s="42"/>
      <c r="G78" s="42"/>
      <c r="H78" s="43"/>
      <c r="I78" s="43"/>
      <c r="J78" s="43"/>
      <c r="K78" s="42" t="str">
        <f ca="1">IF(F78="",IF(G78="",IF(TODAY()&gt;E78,"Atrasada","Em Andamento"),"Concluída"),"Continuada")</f>
        <v>Em Andamento</v>
      </c>
      <c r="L78" s="44"/>
      <c r="M78" s="40"/>
      <c r="P78"/>
    </row>
    <row r="79" spans="1:16" s="34" customFormat="1" ht="38.25" customHeight="1" x14ac:dyDescent="0.25">
      <c r="A79" s="68" t="s">
        <v>49</v>
      </c>
      <c r="B79" s="69"/>
      <c r="C79" s="70"/>
      <c r="D79" s="41">
        <v>45658</v>
      </c>
      <c r="E79" s="41">
        <v>46022</v>
      </c>
      <c r="F79" s="42"/>
      <c r="G79" s="42"/>
      <c r="H79" s="43"/>
      <c r="I79" s="43"/>
      <c r="J79" s="43"/>
      <c r="K79" s="42" t="str">
        <f ca="1">IF(F79="",IF(G79="",IF(TODAY()&gt;E79,"Atrasada","Em Andamento"),"Concluída"),"Continuada")</f>
        <v>Em Andamento</v>
      </c>
      <c r="L79" s="44"/>
      <c r="M79" s="40"/>
      <c r="P79"/>
    </row>
    <row r="80" spans="1:16" s="34" customFormat="1" ht="15" customHeight="1" x14ac:dyDescent="0.25">
      <c r="A80" s="59" t="s">
        <v>25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1"/>
      <c r="M80" s="40"/>
      <c r="P80"/>
    </row>
    <row r="81" spans="1:16" s="34" customFormat="1" ht="38.25" customHeight="1" x14ac:dyDescent="0.25">
      <c r="A81" s="68" t="s">
        <v>122</v>
      </c>
      <c r="B81" s="69"/>
      <c r="C81" s="70"/>
      <c r="D81" s="41">
        <v>45658</v>
      </c>
      <c r="E81" s="41">
        <v>46022</v>
      </c>
      <c r="F81" s="42"/>
      <c r="G81" s="42"/>
      <c r="H81" s="43"/>
      <c r="I81" s="43"/>
      <c r="J81" s="43"/>
      <c r="K81" s="42" t="str">
        <f ca="1">IF(F81="",IF(G81="",IF(TODAY()&gt;E81,"Atrasada","Em Andamento"),"Concluída"),"Continuada")</f>
        <v>Em Andamento</v>
      </c>
      <c r="L81" s="44"/>
      <c r="M81" s="40"/>
      <c r="P81"/>
    </row>
    <row r="82" spans="1:16" s="34" customFormat="1" ht="15" customHeight="1" x14ac:dyDescent="0.25">
      <c r="A82" s="62" t="s">
        <v>26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4"/>
      <c r="M82" s="40"/>
      <c r="P82"/>
    </row>
    <row r="83" spans="1:16" s="34" customFormat="1" ht="25.5" customHeight="1" x14ac:dyDescent="0.25">
      <c r="A83" s="68" t="s">
        <v>123</v>
      </c>
      <c r="B83" s="69"/>
      <c r="C83" s="70"/>
      <c r="D83" s="41">
        <v>45658</v>
      </c>
      <c r="E83" s="41">
        <v>46022</v>
      </c>
      <c r="F83" s="42"/>
      <c r="G83" s="42"/>
      <c r="H83" s="43"/>
      <c r="I83" s="43"/>
      <c r="J83" s="43"/>
      <c r="K83" s="42" t="str">
        <f ca="1">IF(F83="",IF(G83="",IF(TODAY()&gt;E83,"Atrasada","Em Andamento"),"Concluída"),"Continuada")</f>
        <v>Em Andamento</v>
      </c>
      <c r="L83" s="44"/>
      <c r="M83" s="40"/>
      <c r="P83"/>
    </row>
    <row r="84" spans="1:16" s="34" customFormat="1" ht="15" customHeight="1" x14ac:dyDescent="0.25">
      <c r="A84" s="65" t="s">
        <v>50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7"/>
      <c r="M84" s="40"/>
      <c r="P84"/>
    </row>
    <row r="85" spans="1:16" s="34" customFormat="1" ht="15" customHeight="1" x14ac:dyDescent="0.25">
      <c r="A85" s="62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4"/>
      <c r="M85" s="40"/>
      <c r="P85"/>
    </row>
    <row r="86" spans="1:16" s="34" customFormat="1" ht="15" customHeight="1" x14ac:dyDescent="0.25">
      <c r="A86" s="68" t="s">
        <v>124</v>
      </c>
      <c r="B86" s="69"/>
      <c r="C86" s="70"/>
      <c r="D86" s="41">
        <v>45658</v>
      </c>
      <c r="E86" s="41">
        <v>46022</v>
      </c>
      <c r="F86" s="42"/>
      <c r="G86" s="41"/>
      <c r="H86" s="43"/>
      <c r="I86" s="43"/>
      <c r="J86" s="43"/>
      <c r="K86" s="42" t="s">
        <v>3</v>
      </c>
      <c r="L86" s="44"/>
      <c r="M86" s="40"/>
      <c r="P86"/>
    </row>
    <row r="87" spans="1:16" s="34" customFormat="1" ht="15" customHeight="1" x14ac:dyDescent="0.25">
      <c r="A87" s="68" t="s">
        <v>125</v>
      </c>
      <c r="B87" s="69"/>
      <c r="C87" s="70"/>
      <c r="D87" s="41">
        <v>45689</v>
      </c>
      <c r="E87" s="41">
        <v>45716</v>
      </c>
      <c r="F87" s="42"/>
      <c r="G87" s="41"/>
      <c r="H87" s="43"/>
      <c r="I87" s="43"/>
      <c r="J87" s="43"/>
      <c r="K87" s="42" t="s">
        <v>3</v>
      </c>
      <c r="L87" s="44"/>
      <c r="M87" s="40"/>
      <c r="P87"/>
    </row>
    <row r="88" spans="1:16" s="34" customFormat="1" ht="15" customHeight="1" x14ac:dyDescent="0.25">
      <c r="A88" s="68" t="s">
        <v>126</v>
      </c>
      <c r="B88" s="69"/>
      <c r="C88" s="70"/>
      <c r="D88" s="41">
        <v>45717</v>
      </c>
      <c r="E88" s="41">
        <v>45747</v>
      </c>
      <c r="F88" s="42"/>
      <c r="G88" s="41"/>
      <c r="H88" s="43"/>
      <c r="I88" s="43"/>
      <c r="J88" s="43"/>
      <c r="K88" s="42" t="s">
        <v>3</v>
      </c>
      <c r="L88" s="44"/>
      <c r="M88" s="40"/>
      <c r="P88"/>
    </row>
    <row r="89" spans="1:16" s="34" customFormat="1" x14ac:dyDescent="0.25">
      <c r="A89" s="68" t="s">
        <v>127</v>
      </c>
      <c r="B89" s="69"/>
      <c r="C89" s="70"/>
      <c r="D89" s="41">
        <v>45748</v>
      </c>
      <c r="E89" s="41">
        <v>45777</v>
      </c>
      <c r="F89" s="42"/>
      <c r="G89" s="41"/>
      <c r="H89" s="43"/>
      <c r="I89" s="43"/>
      <c r="J89" s="43"/>
      <c r="K89" s="42" t="str">
        <f t="shared" ref="K89:K107" ca="1" si="3">IF(F89="",IF(G89="",IF(TODAY()&gt;E89,"Atrasada","Em Andamento"),"Concluída"),"Continuada")</f>
        <v>Em Andamento</v>
      </c>
      <c r="L89" s="44"/>
      <c r="M89" s="40"/>
      <c r="P89"/>
    </row>
    <row r="90" spans="1:16" s="34" customFormat="1" x14ac:dyDescent="0.25">
      <c r="A90" s="68" t="s">
        <v>128</v>
      </c>
      <c r="B90" s="69"/>
      <c r="C90" s="70"/>
      <c r="D90" s="41">
        <v>45778</v>
      </c>
      <c r="E90" s="41">
        <v>45808</v>
      </c>
      <c r="F90" s="42"/>
      <c r="G90" s="41"/>
      <c r="H90" s="43"/>
      <c r="I90" s="43"/>
      <c r="J90" s="43"/>
      <c r="K90" s="42" t="str">
        <f t="shared" ca="1" si="3"/>
        <v>Em Andamento</v>
      </c>
      <c r="L90" s="44"/>
      <c r="M90" s="40"/>
      <c r="P90"/>
    </row>
    <row r="91" spans="1:16" s="34" customFormat="1" x14ac:dyDescent="0.25">
      <c r="A91" s="68" t="s">
        <v>129</v>
      </c>
      <c r="B91" s="69"/>
      <c r="C91" s="70"/>
      <c r="D91" s="41">
        <v>45809</v>
      </c>
      <c r="E91" s="41">
        <v>45838</v>
      </c>
      <c r="F91" s="42"/>
      <c r="G91" s="41"/>
      <c r="H91" s="43"/>
      <c r="I91" s="43"/>
      <c r="J91" s="43"/>
      <c r="K91" s="42" t="str">
        <f t="shared" ca="1" si="3"/>
        <v>Em Andamento</v>
      </c>
      <c r="L91" s="44"/>
      <c r="M91" s="40"/>
      <c r="P91"/>
    </row>
    <row r="92" spans="1:16" s="34" customFormat="1" x14ac:dyDescent="0.25">
      <c r="A92" s="68" t="s">
        <v>130</v>
      </c>
      <c r="B92" s="69"/>
      <c r="C92" s="70"/>
      <c r="D92" s="41">
        <v>45839</v>
      </c>
      <c r="E92" s="41">
        <v>45869</v>
      </c>
      <c r="F92" s="42"/>
      <c r="G92" s="41"/>
      <c r="H92" s="43"/>
      <c r="I92" s="43"/>
      <c r="J92" s="43"/>
      <c r="K92" s="42" t="str">
        <f t="shared" ca="1" si="3"/>
        <v>Em Andamento</v>
      </c>
      <c r="L92" s="44"/>
      <c r="M92" s="40"/>
      <c r="P92"/>
    </row>
    <row r="93" spans="1:16" s="34" customFormat="1" x14ac:dyDescent="0.25">
      <c r="A93" s="68" t="s">
        <v>131</v>
      </c>
      <c r="B93" s="69"/>
      <c r="C93" s="70"/>
      <c r="D93" s="41">
        <v>45870</v>
      </c>
      <c r="E93" s="41">
        <v>45900</v>
      </c>
      <c r="F93" s="42"/>
      <c r="G93" s="41"/>
      <c r="H93" s="43"/>
      <c r="I93" s="43"/>
      <c r="J93" s="43"/>
      <c r="K93" s="42" t="str">
        <f t="shared" ca="1" si="3"/>
        <v>Em Andamento</v>
      </c>
      <c r="L93" s="44"/>
      <c r="M93" s="40"/>
      <c r="P93"/>
    </row>
    <row r="94" spans="1:16" s="34" customFormat="1" ht="15" customHeight="1" x14ac:dyDescent="0.25">
      <c r="A94" s="68" t="s">
        <v>132</v>
      </c>
      <c r="B94" s="69"/>
      <c r="C94" s="70"/>
      <c r="D94" s="41">
        <v>45901</v>
      </c>
      <c r="E94" s="41">
        <v>45930</v>
      </c>
      <c r="F94" s="42"/>
      <c r="G94" s="41"/>
      <c r="H94" s="43"/>
      <c r="I94" s="43"/>
      <c r="J94" s="43"/>
      <c r="K94" s="42" t="str">
        <f t="shared" ca="1" si="3"/>
        <v>Em Andamento</v>
      </c>
      <c r="L94" s="44"/>
      <c r="M94" s="40"/>
      <c r="P94"/>
    </row>
    <row r="95" spans="1:16" s="34" customFormat="1" ht="15" customHeight="1" x14ac:dyDescent="0.25">
      <c r="A95" s="68" t="s">
        <v>133</v>
      </c>
      <c r="B95" s="69"/>
      <c r="C95" s="70"/>
      <c r="D95" s="41">
        <v>45931</v>
      </c>
      <c r="E95" s="41">
        <v>45961</v>
      </c>
      <c r="F95" s="42"/>
      <c r="G95" s="42"/>
      <c r="H95" s="43"/>
      <c r="I95" s="43"/>
      <c r="J95" s="43"/>
      <c r="K95" s="42" t="str">
        <f t="shared" ca="1" si="3"/>
        <v>Em Andamento</v>
      </c>
      <c r="L95" s="44"/>
      <c r="M95" s="40"/>
      <c r="P95"/>
    </row>
    <row r="96" spans="1:16" s="34" customFormat="1" ht="15" customHeight="1" x14ac:dyDescent="0.25">
      <c r="A96" s="68" t="s">
        <v>134</v>
      </c>
      <c r="B96" s="69"/>
      <c r="C96" s="70"/>
      <c r="D96" s="41">
        <v>45962</v>
      </c>
      <c r="E96" s="41">
        <v>45991</v>
      </c>
      <c r="F96" s="42"/>
      <c r="G96" s="42"/>
      <c r="H96" s="43"/>
      <c r="I96" s="43"/>
      <c r="J96" s="43"/>
      <c r="K96" s="42" t="str">
        <f t="shared" ca="1" si="3"/>
        <v>Em Andamento</v>
      </c>
      <c r="L96" s="44"/>
      <c r="M96" s="40"/>
      <c r="P96"/>
    </row>
    <row r="97" spans="1:18" s="34" customFormat="1" ht="15" customHeight="1" x14ac:dyDescent="0.25">
      <c r="A97" s="68" t="s">
        <v>135</v>
      </c>
      <c r="B97" s="69"/>
      <c r="C97" s="70"/>
      <c r="D97" s="41">
        <v>45992</v>
      </c>
      <c r="E97" s="41">
        <v>46022</v>
      </c>
      <c r="F97" s="42"/>
      <c r="G97" s="42"/>
      <c r="H97" s="43"/>
      <c r="I97" s="43"/>
      <c r="J97" s="43"/>
      <c r="K97" s="42" t="str">
        <f t="shared" ca="1" si="3"/>
        <v>Em Andamento</v>
      </c>
      <c r="L97" s="44"/>
      <c r="M97" s="40"/>
      <c r="P97"/>
    </row>
    <row r="98" spans="1:18" s="34" customFormat="1" ht="15" customHeight="1" x14ac:dyDescent="0.25">
      <c r="A98" s="68" t="s">
        <v>136</v>
      </c>
      <c r="B98" s="69"/>
      <c r="C98" s="70"/>
      <c r="D98" s="41">
        <v>46023</v>
      </c>
      <c r="E98" s="41">
        <v>46053</v>
      </c>
      <c r="F98" s="42"/>
      <c r="G98" s="42"/>
      <c r="H98" s="43"/>
      <c r="I98" s="43"/>
      <c r="J98" s="43"/>
      <c r="K98" s="42" t="str">
        <f t="shared" ca="1" si="3"/>
        <v>Em Andamento</v>
      </c>
      <c r="L98" s="44"/>
      <c r="M98" s="40"/>
      <c r="P98"/>
    </row>
    <row r="99" spans="1:18" s="34" customFormat="1" x14ac:dyDescent="0.25">
      <c r="A99" s="68" t="s">
        <v>137</v>
      </c>
      <c r="B99" s="69"/>
      <c r="C99" s="70"/>
      <c r="D99" s="41">
        <v>45658</v>
      </c>
      <c r="E99" s="41">
        <v>45688</v>
      </c>
      <c r="F99" s="42"/>
      <c r="G99" s="41"/>
      <c r="H99" s="43"/>
      <c r="I99" s="43"/>
      <c r="J99" s="43"/>
      <c r="K99" s="42" t="s">
        <v>3</v>
      </c>
      <c r="L99" s="44"/>
      <c r="M99" s="40"/>
      <c r="P99"/>
    </row>
    <row r="100" spans="1:18" s="34" customFormat="1" x14ac:dyDescent="0.25">
      <c r="A100" s="68" t="s">
        <v>138</v>
      </c>
      <c r="B100" s="69"/>
      <c r="C100" s="70"/>
      <c r="D100" s="41">
        <v>45717</v>
      </c>
      <c r="E100" s="41">
        <v>45746</v>
      </c>
      <c r="F100" s="42"/>
      <c r="G100" s="41"/>
      <c r="H100" s="43"/>
      <c r="I100" s="43"/>
      <c r="J100" s="43"/>
      <c r="K100" s="42" t="s">
        <v>3</v>
      </c>
      <c r="L100" s="44"/>
      <c r="M100" s="40"/>
      <c r="P100"/>
    </row>
    <row r="101" spans="1:18" s="34" customFormat="1" x14ac:dyDescent="0.25">
      <c r="A101" s="68" t="s">
        <v>139</v>
      </c>
      <c r="B101" s="69"/>
      <c r="C101" s="70"/>
      <c r="D101" s="41">
        <v>45778</v>
      </c>
      <c r="E101" s="41">
        <v>45808</v>
      </c>
      <c r="F101" s="42"/>
      <c r="G101" s="41"/>
      <c r="H101" s="43"/>
      <c r="I101" s="43"/>
      <c r="J101" s="43"/>
      <c r="K101" s="42" t="str">
        <f t="shared" ca="1" si="3"/>
        <v>Em Andamento</v>
      </c>
      <c r="L101" s="44"/>
      <c r="M101" s="40"/>
      <c r="P101"/>
    </row>
    <row r="102" spans="1:18" s="34" customFormat="1" x14ac:dyDescent="0.25">
      <c r="A102" s="68" t="s">
        <v>140</v>
      </c>
      <c r="B102" s="69"/>
      <c r="C102" s="70"/>
      <c r="D102" s="41">
        <v>45839</v>
      </c>
      <c r="E102" s="41">
        <v>45869</v>
      </c>
      <c r="F102" s="42"/>
      <c r="G102" s="41"/>
      <c r="H102" s="43"/>
      <c r="I102" s="43"/>
      <c r="J102" s="43"/>
      <c r="K102" s="42" t="str">
        <f t="shared" ca="1" si="3"/>
        <v>Em Andamento</v>
      </c>
      <c r="L102" s="44"/>
      <c r="M102" s="40"/>
      <c r="P102"/>
    </row>
    <row r="103" spans="1:18" s="34" customFormat="1" x14ac:dyDescent="0.25">
      <c r="A103" s="68" t="s">
        <v>141</v>
      </c>
      <c r="B103" s="69"/>
      <c r="C103" s="70"/>
      <c r="D103" s="41">
        <v>45901</v>
      </c>
      <c r="E103" s="41">
        <v>45930</v>
      </c>
      <c r="F103" s="42"/>
      <c r="G103" s="41"/>
      <c r="H103" s="43"/>
      <c r="I103" s="43"/>
      <c r="J103" s="43"/>
      <c r="K103" s="42" t="str">
        <f t="shared" ca="1" si="3"/>
        <v>Em Andamento</v>
      </c>
      <c r="L103" s="44"/>
      <c r="M103" s="40"/>
      <c r="P103"/>
    </row>
    <row r="104" spans="1:18" s="34" customFormat="1" x14ac:dyDescent="0.25">
      <c r="A104" s="68" t="s">
        <v>142</v>
      </c>
      <c r="B104" s="69"/>
      <c r="C104" s="70"/>
      <c r="D104" s="41">
        <v>45962</v>
      </c>
      <c r="E104" s="41">
        <v>45991</v>
      </c>
      <c r="F104" s="42"/>
      <c r="G104" s="42"/>
      <c r="H104" s="43"/>
      <c r="I104" s="43"/>
      <c r="J104" s="43"/>
      <c r="K104" s="42" t="str">
        <f t="shared" ca="1" si="3"/>
        <v>Em Andamento</v>
      </c>
      <c r="L104" s="44"/>
      <c r="M104" s="40"/>
      <c r="P104"/>
    </row>
    <row r="105" spans="1:18" s="34" customFormat="1" x14ac:dyDescent="0.25">
      <c r="A105" s="68" t="s">
        <v>143</v>
      </c>
      <c r="B105" s="69"/>
      <c r="C105" s="70"/>
      <c r="D105" s="41">
        <v>46023</v>
      </c>
      <c r="E105" s="41">
        <v>46053</v>
      </c>
      <c r="F105" s="42"/>
      <c r="G105" s="42"/>
      <c r="H105" s="43"/>
      <c r="I105" s="43"/>
      <c r="J105" s="43"/>
      <c r="K105" s="42" t="str">
        <f t="shared" ca="1" si="3"/>
        <v>Em Andamento</v>
      </c>
      <c r="L105" s="44"/>
      <c r="M105" s="40"/>
      <c r="P105"/>
    </row>
    <row r="106" spans="1:18" s="34" customFormat="1" x14ac:dyDescent="0.25">
      <c r="A106" s="68" t="s">
        <v>144</v>
      </c>
      <c r="B106" s="69"/>
      <c r="C106" s="70"/>
      <c r="D106" s="41">
        <v>45717</v>
      </c>
      <c r="E106" s="41">
        <v>45746</v>
      </c>
      <c r="F106" s="42"/>
      <c r="G106" s="41"/>
      <c r="H106" s="43"/>
      <c r="I106" s="43"/>
      <c r="J106" s="43"/>
      <c r="K106" s="42" t="s">
        <v>3</v>
      </c>
      <c r="L106" s="44"/>
      <c r="M106" s="40"/>
      <c r="P106"/>
    </row>
    <row r="107" spans="1:18" s="34" customFormat="1" ht="15" customHeight="1" x14ac:dyDescent="0.25">
      <c r="A107" s="68" t="s">
        <v>145</v>
      </c>
      <c r="B107" s="69"/>
      <c r="C107" s="70"/>
      <c r="D107" s="41">
        <v>45992</v>
      </c>
      <c r="E107" s="41">
        <v>46022</v>
      </c>
      <c r="F107" s="42"/>
      <c r="G107" s="41"/>
      <c r="H107" s="43"/>
      <c r="I107" s="43"/>
      <c r="J107" s="43"/>
      <c r="K107" s="42" t="str">
        <f t="shared" ca="1" si="3"/>
        <v>Em Andamento</v>
      </c>
      <c r="L107" s="44"/>
      <c r="M107" s="40"/>
      <c r="P107"/>
    </row>
    <row r="108" spans="1:18" s="34" customFormat="1" ht="15" customHeight="1" x14ac:dyDescent="0.25">
      <c r="A108" s="59" t="s">
        <v>72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1"/>
      <c r="M108" s="40"/>
      <c r="P108"/>
    </row>
    <row r="109" spans="1:18" s="34" customFormat="1" ht="32.25" customHeight="1" x14ac:dyDescent="0.25">
      <c r="A109" s="68" t="s">
        <v>52</v>
      </c>
      <c r="B109" s="69"/>
      <c r="C109" s="70"/>
      <c r="D109" s="41">
        <v>45658</v>
      </c>
      <c r="E109" s="41">
        <v>46022</v>
      </c>
      <c r="F109" s="42"/>
      <c r="G109" s="41"/>
      <c r="H109" s="43"/>
      <c r="I109" s="43"/>
      <c r="J109" s="43"/>
      <c r="K109" s="42" t="str">
        <f ca="1">IF(F109="",IF(G109="",IF(TODAY()&gt;E109,"Atrasada","Em Andamento"),"Concluída"),"Continuada")</f>
        <v>Em Andamento</v>
      </c>
      <c r="L109" s="44"/>
      <c r="M109" s="40"/>
      <c r="P109"/>
    </row>
    <row r="110" spans="1:18" s="34" customFormat="1" x14ac:dyDescent="0.25">
      <c r="A110"/>
      <c r="B110"/>
      <c r="C110"/>
      <c r="D110" s="41"/>
      <c r="E110" s="41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34" customFormat="1" x14ac:dyDescent="0.25">
      <c r="A111"/>
      <c r="B111"/>
      <c r="C111"/>
      <c r="D111" s="41"/>
      <c r="E111" s="4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34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34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34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34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34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34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34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34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34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34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34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34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34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34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34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P126"/>
    </row>
    <row r="127" spans="1:18" s="34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P127"/>
    </row>
    <row r="128" spans="1:18" s="34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P128"/>
    </row>
    <row r="129" spans="1:16" s="34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P129"/>
    </row>
    <row r="130" spans="1:16" s="34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P130"/>
    </row>
    <row r="131" spans="1:16" s="34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P131"/>
    </row>
    <row r="132" spans="1:16" s="34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P132"/>
    </row>
    <row r="133" spans="1:16" s="34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P133"/>
    </row>
    <row r="134" spans="1:16" s="34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P134"/>
    </row>
    <row r="135" spans="1:16" s="34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P135"/>
    </row>
    <row r="136" spans="1:16" s="34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P136"/>
    </row>
    <row r="137" spans="1:16" s="34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P137"/>
    </row>
    <row r="138" spans="1:16" s="34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P138"/>
    </row>
    <row r="139" spans="1:16" s="34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P139"/>
    </row>
    <row r="140" spans="1:16" s="34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P140"/>
    </row>
  </sheetData>
  <autoFilter ref="A19:L19">
    <filterColumn colId="0" showButton="0"/>
    <filterColumn colId="1" showButton="0"/>
  </autoFilter>
  <mergeCells count="97">
    <mergeCell ref="C3:K3"/>
    <mergeCell ref="C4:K4"/>
    <mergeCell ref="C2:K2"/>
    <mergeCell ref="A100:C100"/>
    <mergeCell ref="A101:C101"/>
    <mergeCell ref="A102:C102"/>
    <mergeCell ref="A103:C103"/>
    <mergeCell ref="A104:C104"/>
    <mergeCell ref="A105:C105"/>
    <mergeCell ref="G13:I13"/>
    <mergeCell ref="B8:L8"/>
    <mergeCell ref="A97:C97"/>
    <mergeCell ref="A98:C98"/>
    <mergeCell ref="A99:C99"/>
    <mergeCell ref="A88:C88"/>
    <mergeCell ref="A89:C89"/>
    <mergeCell ref="A90:C90"/>
    <mergeCell ref="A91:C91"/>
    <mergeCell ref="A92:C92"/>
    <mergeCell ref="A93:C93"/>
    <mergeCell ref="A86:C86"/>
    <mergeCell ref="A87:C87"/>
    <mergeCell ref="A83:C83"/>
    <mergeCell ref="A81:C81"/>
    <mergeCell ref="A94:C94"/>
    <mergeCell ref="A95:C95"/>
    <mergeCell ref="A96:C96"/>
    <mergeCell ref="A77:C77"/>
    <mergeCell ref="A78:C78"/>
    <mergeCell ref="A79:C79"/>
    <mergeCell ref="A75:C75"/>
    <mergeCell ref="A62:C62"/>
    <mergeCell ref="A67:C67"/>
    <mergeCell ref="A68:C68"/>
    <mergeCell ref="A69:C69"/>
    <mergeCell ref="A71:C71"/>
    <mergeCell ref="A72:C72"/>
    <mergeCell ref="A73:C73"/>
    <mergeCell ref="A74:C74"/>
    <mergeCell ref="A70:C70"/>
    <mergeCell ref="A65:C65"/>
    <mergeCell ref="A66:C66"/>
    <mergeCell ref="A61:L61"/>
    <mergeCell ref="A63:L63"/>
    <mergeCell ref="A64:C64"/>
    <mergeCell ref="A56:C56"/>
    <mergeCell ref="A57:C57"/>
    <mergeCell ref="A58:C58"/>
    <mergeCell ref="A54:C54"/>
    <mergeCell ref="A55:C55"/>
    <mergeCell ref="A60:C60"/>
    <mergeCell ref="A52:C52"/>
    <mergeCell ref="A53:C53"/>
    <mergeCell ref="A51:L51"/>
    <mergeCell ref="A59:L59"/>
    <mergeCell ref="A48:C48"/>
    <mergeCell ref="A49:L49"/>
    <mergeCell ref="A50:C50"/>
    <mergeCell ref="A42:C42"/>
    <mergeCell ref="A43:C43"/>
    <mergeCell ref="A44:C44"/>
    <mergeCell ref="A45:C45"/>
    <mergeCell ref="A46:C46"/>
    <mergeCell ref="A47:C47"/>
    <mergeCell ref="A28:C28"/>
    <mergeCell ref="A37:C37"/>
    <mergeCell ref="A38:C38"/>
    <mergeCell ref="A39:C39"/>
    <mergeCell ref="A40:C40"/>
    <mergeCell ref="A41:C41"/>
    <mergeCell ref="A32:L32"/>
    <mergeCell ref="A33:C33"/>
    <mergeCell ref="A34:C34"/>
    <mergeCell ref="A35:C35"/>
    <mergeCell ref="A36:L36"/>
    <mergeCell ref="A109:C109"/>
    <mergeCell ref="A7:L7"/>
    <mergeCell ref="A23:L23"/>
    <mergeCell ref="A24:C24"/>
    <mergeCell ref="A25:C25"/>
    <mergeCell ref="A26:C26"/>
    <mergeCell ref="A27:C27"/>
    <mergeCell ref="A21:C21"/>
    <mergeCell ref="A22:L22"/>
    <mergeCell ref="F16:G16"/>
    <mergeCell ref="A19:C19"/>
    <mergeCell ref="A20:L20"/>
    <mergeCell ref="A31:C31"/>
    <mergeCell ref="A29:C29"/>
    <mergeCell ref="A30:C30"/>
    <mergeCell ref="A80:L80"/>
    <mergeCell ref="A82:L82"/>
    <mergeCell ref="A84:L85"/>
    <mergeCell ref="A108:L108"/>
    <mergeCell ref="A76:L76"/>
    <mergeCell ref="A107:C107"/>
    <mergeCell ref="A106:C106"/>
  </mergeCells>
  <conditionalFormatting sqref="K86:K107 K33:K35 K21 K62 K24:K31 K52:K58 K64:K75 K109 K37">
    <cfRule type="cellIs" dxfId="437" priority="765" operator="equal">
      <formula>"Reprogramada"</formula>
    </cfRule>
    <cfRule type="cellIs" dxfId="436" priority="766" operator="equal">
      <formula>"Atrasada"</formula>
    </cfRule>
    <cfRule type="cellIs" dxfId="435" priority="767" operator="equal">
      <formula>"Em Andamento"</formula>
    </cfRule>
    <cfRule type="cellIs" dxfId="434" priority="768" operator="equal">
      <formula>"Concluída"</formula>
    </cfRule>
  </conditionalFormatting>
  <conditionalFormatting sqref="K86:K107 K33:K35 K21 K62 K24:K31 K52:K58 K64:K75 K109 K37">
    <cfRule type="cellIs" dxfId="433" priority="763" operator="equal">
      <formula>"Anulada"</formula>
    </cfRule>
    <cfRule type="cellIs" dxfId="432" priority="764" operator="equal">
      <formula>"Em Risco"</formula>
    </cfRule>
  </conditionalFormatting>
  <conditionalFormatting sqref="K50">
    <cfRule type="cellIs" dxfId="431" priority="723" operator="equal">
      <formula>"Reprogramada"</formula>
    </cfRule>
    <cfRule type="cellIs" dxfId="430" priority="724" operator="equal">
      <formula>"Atrasada"</formula>
    </cfRule>
    <cfRule type="cellIs" dxfId="429" priority="725" operator="equal">
      <formula>"Em Andamento"</formula>
    </cfRule>
    <cfRule type="cellIs" dxfId="428" priority="726" operator="equal">
      <formula>"Concluída"</formula>
    </cfRule>
  </conditionalFormatting>
  <conditionalFormatting sqref="K50">
    <cfRule type="cellIs" dxfId="427" priority="721" operator="equal">
      <formula>"Anulada"</formula>
    </cfRule>
    <cfRule type="cellIs" dxfId="426" priority="722" operator="equal">
      <formula>"Em Risco"</formula>
    </cfRule>
  </conditionalFormatting>
  <conditionalFormatting sqref="K50">
    <cfRule type="cellIs" dxfId="425" priority="717" operator="equal">
      <formula>"Reprogramada"</formula>
    </cfRule>
    <cfRule type="cellIs" dxfId="424" priority="718" operator="equal">
      <formula>"Atrasada"</formula>
    </cfRule>
    <cfRule type="cellIs" dxfId="423" priority="719" operator="equal">
      <formula>"Em Andamento"</formula>
    </cfRule>
    <cfRule type="cellIs" dxfId="422" priority="720" operator="equal">
      <formula>"Concluída"</formula>
    </cfRule>
  </conditionalFormatting>
  <conditionalFormatting sqref="K50">
    <cfRule type="cellIs" dxfId="421" priority="715" operator="equal">
      <formula>"Anulada"</formula>
    </cfRule>
    <cfRule type="cellIs" dxfId="420" priority="716" operator="equal">
      <formula>"Em Risco"</formula>
    </cfRule>
  </conditionalFormatting>
  <conditionalFormatting sqref="K77:K78">
    <cfRule type="cellIs" dxfId="419" priority="687" operator="equal">
      <formula>"Reprogramada"</formula>
    </cfRule>
    <cfRule type="cellIs" dxfId="418" priority="688" operator="equal">
      <formula>"Atrasada"</formula>
    </cfRule>
    <cfRule type="cellIs" dxfId="417" priority="689" operator="equal">
      <formula>"Em Andamento"</formula>
    </cfRule>
    <cfRule type="cellIs" dxfId="416" priority="690" operator="equal">
      <formula>"Concluída"</formula>
    </cfRule>
  </conditionalFormatting>
  <conditionalFormatting sqref="K77:K78">
    <cfRule type="cellIs" dxfId="415" priority="685" operator="equal">
      <formula>"Anulada"</formula>
    </cfRule>
    <cfRule type="cellIs" dxfId="414" priority="686" operator="equal">
      <formula>"Em Risco"</formula>
    </cfRule>
  </conditionalFormatting>
  <conditionalFormatting sqref="K77:K78">
    <cfRule type="cellIs" dxfId="413" priority="681" operator="equal">
      <formula>"Reprogramada"</formula>
    </cfRule>
    <cfRule type="cellIs" dxfId="412" priority="682" operator="equal">
      <formula>"Atrasada"</formula>
    </cfRule>
    <cfRule type="cellIs" dxfId="411" priority="683" operator="equal">
      <formula>"Em Andamento"</formula>
    </cfRule>
    <cfRule type="cellIs" dxfId="410" priority="684" operator="equal">
      <formula>"Concluída"</formula>
    </cfRule>
  </conditionalFormatting>
  <conditionalFormatting sqref="K77:K78">
    <cfRule type="cellIs" dxfId="409" priority="679" operator="equal">
      <formula>"Anulada"</formula>
    </cfRule>
    <cfRule type="cellIs" dxfId="408" priority="680" operator="equal">
      <formula>"Em Risco"</formula>
    </cfRule>
  </conditionalFormatting>
  <conditionalFormatting sqref="K77:K78">
    <cfRule type="cellIs" dxfId="407" priority="675" operator="equal">
      <formula>"Reprogramada"</formula>
    </cfRule>
    <cfRule type="cellIs" dxfId="406" priority="676" operator="equal">
      <formula>"Atrasada"</formula>
    </cfRule>
    <cfRule type="cellIs" dxfId="405" priority="677" operator="equal">
      <formula>"Em Andamento"</formula>
    </cfRule>
    <cfRule type="cellIs" dxfId="404" priority="678" operator="equal">
      <formula>"Concluída"</formula>
    </cfRule>
  </conditionalFormatting>
  <conditionalFormatting sqref="K77:K78">
    <cfRule type="cellIs" dxfId="403" priority="673" operator="equal">
      <formula>"Anulada"</formula>
    </cfRule>
    <cfRule type="cellIs" dxfId="402" priority="674" operator="equal">
      <formula>"Em Risco"</formula>
    </cfRule>
  </conditionalFormatting>
  <conditionalFormatting sqref="K77:K78">
    <cfRule type="cellIs" dxfId="401" priority="669" operator="equal">
      <formula>"Reprogramada"</formula>
    </cfRule>
    <cfRule type="cellIs" dxfId="400" priority="670" operator="equal">
      <formula>"Atrasada"</formula>
    </cfRule>
    <cfRule type="cellIs" dxfId="399" priority="671" operator="equal">
      <formula>"Em Andamento"</formula>
    </cfRule>
    <cfRule type="cellIs" dxfId="398" priority="672" operator="equal">
      <formula>"Concluída"</formula>
    </cfRule>
  </conditionalFormatting>
  <conditionalFormatting sqref="K77:K78">
    <cfRule type="cellIs" dxfId="397" priority="667" operator="equal">
      <formula>"Anulada"</formula>
    </cfRule>
    <cfRule type="cellIs" dxfId="396" priority="668" operator="equal">
      <formula>"Em Risco"</formula>
    </cfRule>
  </conditionalFormatting>
  <conditionalFormatting sqref="K50">
    <cfRule type="cellIs" dxfId="395" priority="735" operator="equal">
      <formula>"Reprogramada"</formula>
    </cfRule>
    <cfRule type="cellIs" dxfId="394" priority="736" operator="equal">
      <formula>"Atrasada"</formula>
    </cfRule>
    <cfRule type="cellIs" dxfId="393" priority="737" operator="equal">
      <formula>"Em Andamento"</formula>
    </cfRule>
    <cfRule type="cellIs" dxfId="392" priority="738" operator="equal">
      <formula>"Concluída"</formula>
    </cfRule>
  </conditionalFormatting>
  <conditionalFormatting sqref="K50">
    <cfRule type="cellIs" dxfId="391" priority="733" operator="equal">
      <formula>"Anulada"</formula>
    </cfRule>
    <cfRule type="cellIs" dxfId="390" priority="734" operator="equal">
      <formula>"Em Risco"</formula>
    </cfRule>
  </conditionalFormatting>
  <conditionalFormatting sqref="K50">
    <cfRule type="cellIs" dxfId="389" priority="729" operator="equal">
      <formula>"Reprogramada"</formula>
    </cfRule>
    <cfRule type="cellIs" dxfId="388" priority="730" operator="equal">
      <formula>"Atrasada"</formula>
    </cfRule>
    <cfRule type="cellIs" dxfId="387" priority="731" operator="equal">
      <formula>"Em Andamento"</formula>
    </cfRule>
    <cfRule type="cellIs" dxfId="386" priority="732" operator="equal">
      <formula>"Concluída"</formula>
    </cfRule>
  </conditionalFormatting>
  <conditionalFormatting sqref="K50">
    <cfRule type="cellIs" dxfId="385" priority="727" operator="equal">
      <formula>"Anulada"</formula>
    </cfRule>
    <cfRule type="cellIs" dxfId="384" priority="728" operator="equal">
      <formula>"Em Risco"</formula>
    </cfRule>
  </conditionalFormatting>
  <conditionalFormatting sqref="K50">
    <cfRule type="cellIs" dxfId="383" priority="711" operator="equal">
      <formula>"Reprogramada"</formula>
    </cfRule>
    <cfRule type="cellIs" dxfId="382" priority="712" operator="equal">
      <formula>"Atrasada"</formula>
    </cfRule>
    <cfRule type="cellIs" dxfId="381" priority="713" operator="equal">
      <formula>"Em Andamento"</formula>
    </cfRule>
    <cfRule type="cellIs" dxfId="380" priority="714" operator="equal">
      <formula>"Concluída"</formula>
    </cfRule>
  </conditionalFormatting>
  <conditionalFormatting sqref="K50">
    <cfRule type="cellIs" dxfId="379" priority="709" operator="equal">
      <formula>"Anulada"</formula>
    </cfRule>
    <cfRule type="cellIs" dxfId="378" priority="710" operator="equal">
      <formula>"Em Risco"</formula>
    </cfRule>
  </conditionalFormatting>
  <conditionalFormatting sqref="K50">
    <cfRule type="cellIs" dxfId="377" priority="705" operator="equal">
      <formula>"Reprogramada"</formula>
    </cfRule>
    <cfRule type="cellIs" dxfId="376" priority="706" operator="equal">
      <formula>"Atrasada"</formula>
    </cfRule>
    <cfRule type="cellIs" dxfId="375" priority="707" operator="equal">
      <formula>"Em Andamento"</formula>
    </cfRule>
    <cfRule type="cellIs" dxfId="374" priority="708" operator="equal">
      <formula>"Concluída"</formula>
    </cfRule>
  </conditionalFormatting>
  <conditionalFormatting sqref="K50">
    <cfRule type="cellIs" dxfId="373" priority="703" operator="equal">
      <formula>"Anulada"</formula>
    </cfRule>
    <cfRule type="cellIs" dxfId="372" priority="704" operator="equal">
      <formula>"Em Risco"</formula>
    </cfRule>
  </conditionalFormatting>
  <conditionalFormatting sqref="K50">
    <cfRule type="cellIs" dxfId="371" priority="699" operator="equal">
      <formula>"Reprogramada"</formula>
    </cfRule>
    <cfRule type="cellIs" dxfId="370" priority="700" operator="equal">
      <formula>"Atrasada"</formula>
    </cfRule>
    <cfRule type="cellIs" dxfId="369" priority="701" operator="equal">
      <formula>"Em Andamento"</formula>
    </cfRule>
    <cfRule type="cellIs" dxfId="368" priority="702" operator="equal">
      <formula>"Concluída"</formula>
    </cfRule>
  </conditionalFormatting>
  <conditionalFormatting sqref="K50">
    <cfRule type="cellIs" dxfId="367" priority="697" operator="equal">
      <formula>"Anulada"</formula>
    </cfRule>
    <cfRule type="cellIs" dxfId="366" priority="698" operator="equal">
      <formula>"Em Risco"</formula>
    </cfRule>
  </conditionalFormatting>
  <conditionalFormatting sqref="K50">
    <cfRule type="cellIs" dxfId="365" priority="693" operator="equal">
      <formula>"Reprogramada"</formula>
    </cfRule>
    <cfRule type="cellIs" dxfId="364" priority="694" operator="equal">
      <formula>"Atrasada"</formula>
    </cfRule>
    <cfRule type="cellIs" dxfId="363" priority="695" operator="equal">
      <formula>"Em Andamento"</formula>
    </cfRule>
    <cfRule type="cellIs" dxfId="362" priority="696" operator="equal">
      <formula>"Concluída"</formula>
    </cfRule>
  </conditionalFormatting>
  <conditionalFormatting sqref="K50">
    <cfRule type="cellIs" dxfId="361" priority="691" operator="equal">
      <formula>"Anulada"</formula>
    </cfRule>
    <cfRule type="cellIs" dxfId="360" priority="692" operator="equal">
      <formula>"Em Risco"</formula>
    </cfRule>
  </conditionalFormatting>
  <conditionalFormatting sqref="K77:K78">
    <cfRule type="cellIs" dxfId="359" priority="663" operator="equal">
      <formula>"Reprogramada"</formula>
    </cfRule>
    <cfRule type="cellIs" dxfId="358" priority="664" operator="equal">
      <formula>"Atrasada"</formula>
    </cfRule>
    <cfRule type="cellIs" dxfId="357" priority="665" operator="equal">
      <formula>"Em Andamento"</formula>
    </cfRule>
    <cfRule type="cellIs" dxfId="356" priority="666" operator="equal">
      <formula>"Concluída"</formula>
    </cfRule>
  </conditionalFormatting>
  <conditionalFormatting sqref="K77:K78">
    <cfRule type="cellIs" dxfId="355" priority="661" operator="equal">
      <formula>"Anulada"</formula>
    </cfRule>
    <cfRule type="cellIs" dxfId="354" priority="662" operator="equal">
      <formula>"Em Risco"</formula>
    </cfRule>
  </conditionalFormatting>
  <conditionalFormatting sqref="K77:K78">
    <cfRule type="cellIs" dxfId="353" priority="657" operator="equal">
      <formula>"Reprogramada"</formula>
    </cfRule>
    <cfRule type="cellIs" dxfId="352" priority="658" operator="equal">
      <formula>"Atrasada"</formula>
    </cfRule>
    <cfRule type="cellIs" dxfId="351" priority="659" operator="equal">
      <formula>"Em Andamento"</formula>
    </cfRule>
    <cfRule type="cellIs" dxfId="350" priority="660" operator="equal">
      <formula>"Concluída"</formula>
    </cfRule>
  </conditionalFormatting>
  <conditionalFormatting sqref="K77:K78">
    <cfRule type="cellIs" dxfId="349" priority="655" operator="equal">
      <formula>"Anulada"</formula>
    </cfRule>
    <cfRule type="cellIs" dxfId="348" priority="656" operator="equal">
      <formula>"Em Risco"</formula>
    </cfRule>
  </conditionalFormatting>
  <conditionalFormatting sqref="K77:K78">
    <cfRule type="cellIs" dxfId="347" priority="651" operator="equal">
      <formula>"Reprogramada"</formula>
    </cfRule>
    <cfRule type="cellIs" dxfId="346" priority="652" operator="equal">
      <formula>"Atrasada"</formula>
    </cfRule>
    <cfRule type="cellIs" dxfId="345" priority="653" operator="equal">
      <formula>"Em Andamento"</formula>
    </cfRule>
    <cfRule type="cellIs" dxfId="344" priority="654" operator="equal">
      <formula>"Concluída"</formula>
    </cfRule>
  </conditionalFormatting>
  <conditionalFormatting sqref="K77:K78">
    <cfRule type="cellIs" dxfId="343" priority="649" operator="equal">
      <formula>"Anulada"</formula>
    </cfRule>
    <cfRule type="cellIs" dxfId="342" priority="650" operator="equal">
      <formula>"Em Risco"</formula>
    </cfRule>
  </conditionalFormatting>
  <conditionalFormatting sqref="K77:K78">
    <cfRule type="cellIs" dxfId="341" priority="645" operator="equal">
      <formula>"Reprogramada"</formula>
    </cfRule>
    <cfRule type="cellIs" dxfId="340" priority="646" operator="equal">
      <formula>"Atrasada"</formula>
    </cfRule>
    <cfRule type="cellIs" dxfId="339" priority="647" operator="equal">
      <formula>"Em Andamento"</formula>
    </cfRule>
    <cfRule type="cellIs" dxfId="338" priority="648" operator="equal">
      <formula>"Concluída"</formula>
    </cfRule>
  </conditionalFormatting>
  <conditionalFormatting sqref="K77:K78">
    <cfRule type="cellIs" dxfId="337" priority="643" operator="equal">
      <formula>"Anulada"</formula>
    </cfRule>
    <cfRule type="cellIs" dxfId="336" priority="644" operator="equal">
      <formula>"Em Risco"</formula>
    </cfRule>
  </conditionalFormatting>
  <conditionalFormatting sqref="K81">
    <cfRule type="cellIs" dxfId="335" priority="543" operator="equal">
      <formula>"Reprogramada"</formula>
    </cfRule>
    <cfRule type="cellIs" dxfId="334" priority="544" operator="equal">
      <formula>"Atrasada"</formula>
    </cfRule>
    <cfRule type="cellIs" dxfId="333" priority="545" operator="equal">
      <formula>"Em Andamento"</formula>
    </cfRule>
    <cfRule type="cellIs" dxfId="332" priority="546" operator="equal">
      <formula>"Concluída"</formula>
    </cfRule>
  </conditionalFormatting>
  <conditionalFormatting sqref="K81">
    <cfRule type="cellIs" dxfId="331" priority="541" operator="equal">
      <formula>"Anulada"</formula>
    </cfRule>
    <cfRule type="cellIs" dxfId="330" priority="542" operator="equal">
      <formula>"Em Risco"</formula>
    </cfRule>
  </conditionalFormatting>
  <conditionalFormatting sqref="K60">
    <cfRule type="cellIs" dxfId="329" priority="429" operator="equal">
      <formula>"Reprogramada"</formula>
    </cfRule>
    <cfRule type="cellIs" dxfId="328" priority="430" operator="equal">
      <formula>"Atrasada"</formula>
    </cfRule>
    <cfRule type="cellIs" dxfId="327" priority="431" operator="equal">
      <formula>"Em Andamento"</formula>
    </cfRule>
    <cfRule type="cellIs" dxfId="326" priority="432" operator="equal">
      <formula>"Concluída"</formula>
    </cfRule>
  </conditionalFormatting>
  <conditionalFormatting sqref="K60">
    <cfRule type="cellIs" dxfId="325" priority="427" operator="equal">
      <formula>"Anulada"</formula>
    </cfRule>
    <cfRule type="cellIs" dxfId="324" priority="428" operator="equal">
      <formula>"Em Risco"</formula>
    </cfRule>
  </conditionalFormatting>
  <conditionalFormatting sqref="K60">
    <cfRule type="cellIs" dxfId="323" priority="423" operator="equal">
      <formula>"Reprogramada"</formula>
    </cfRule>
    <cfRule type="cellIs" dxfId="322" priority="424" operator="equal">
      <formula>"Atrasada"</formula>
    </cfRule>
    <cfRule type="cellIs" dxfId="321" priority="425" operator="equal">
      <formula>"Em Andamento"</formula>
    </cfRule>
    <cfRule type="cellIs" dxfId="320" priority="426" operator="equal">
      <formula>"Concluída"</formula>
    </cfRule>
  </conditionalFormatting>
  <conditionalFormatting sqref="K60">
    <cfRule type="cellIs" dxfId="319" priority="421" operator="equal">
      <formula>"Anulada"</formula>
    </cfRule>
    <cfRule type="cellIs" dxfId="318" priority="422" operator="equal">
      <formula>"Em Risco"</formula>
    </cfRule>
  </conditionalFormatting>
  <conditionalFormatting sqref="K60">
    <cfRule type="cellIs" dxfId="317" priority="441" operator="equal">
      <formula>"Reprogramada"</formula>
    </cfRule>
    <cfRule type="cellIs" dxfId="316" priority="442" operator="equal">
      <formula>"Atrasada"</formula>
    </cfRule>
    <cfRule type="cellIs" dxfId="315" priority="443" operator="equal">
      <formula>"Em Andamento"</formula>
    </cfRule>
    <cfRule type="cellIs" dxfId="314" priority="444" operator="equal">
      <formula>"Concluída"</formula>
    </cfRule>
  </conditionalFormatting>
  <conditionalFormatting sqref="K60">
    <cfRule type="cellIs" dxfId="313" priority="439" operator="equal">
      <formula>"Anulada"</formula>
    </cfRule>
    <cfRule type="cellIs" dxfId="312" priority="440" operator="equal">
      <formula>"Em Risco"</formula>
    </cfRule>
  </conditionalFormatting>
  <conditionalFormatting sqref="K60">
    <cfRule type="cellIs" dxfId="311" priority="435" operator="equal">
      <formula>"Reprogramada"</formula>
    </cfRule>
    <cfRule type="cellIs" dxfId="310" priority="436" operator="equal">
      <formula>"Atrasada"</formula>
    </cfRule>
    <cfRule type="cellIs" dxfId="309" priority="437" operator="equal">
      <formula>"Em Andamento"</formula>
    </cfRule>
    <cfRule type="cellIs" dxfId="308" priority="438" operator="equal">
      <formula>"Concluída"</formula>
    </cfRule>
  </conditionalFormatting>
  <conditionalFormatting sqref="K60">
    <cfRule type="cellIs" dxfId="307" priority="433" operator="equal">
      <formula>"Anulada"</formula>
    </cfRule>
    <cfRule type="cellIs" dxfId="306" priority="434" operator="equal">
      <formula>"Em Risco"</formula>
    </cfRule>
  </conditionalFormatting>
  <conditionalFormatting sqref="K60">
    <cfRule type="cellIs" dxfId="305" priority="417" operator="equal">
      <formula>"Reprogramada"</formula>
    </cfRule>
    <cfRule type="cellIs" dxfId="304" priority="418" operator="equal">
      <formula>"Atrasada"</formula>
    </cfRule>
    <cfRule type="cellIs" dxfId="303" priority="419" operator="equal">
      <formula>"Em Andamento"</formula>
    </cfRule>
    <cfRule type="cellIs" dxfId="302" priority="420" operator="equal">
      <formula>"Concluída"</formula>
    </cfRule>
  </conditionalFormatting>
  <conditionalFormatting sqref="K60">
    <cfRule type="cellIs" dxfId="301" priority="415" operator="equal">
      <formula>"Anulada"</formula>
    </cfRule>
    <cfRule type="cellIs" dxfId="300" priority="416" operator="equal">
      <formula>"Em Risco"</formula>
    </cfRule>
  </conditionalFormatting>
  <conditionalFormatting sqref="K60">
    <cfRule type="cellIs" dxfId="299" priority="411" operator="equal">
      <formula>"Reprogramada"</formula>
    </cfRule>
    <cfRule type="cellIs" dxfId="298" priority="412" operator="equal">
      <formula>"Atrasada"</formula>
    </cfRule>
    <cfRule type="cellIs" dxfId="297" priority="413" operator="equal">
      <formula>"Em Andamento"</formula>
    </cfRule>
    <cfRule type="cellIs" dxfId="296" priority="414" operator="equal">
      <formula>"Concluída"</formula>
    </cfRule>
  </conditionalFormatting>
  <conditionalFormatting sqref="K60">
    <cfRule type="cellIs" dxfId="295" priority="409" operator="equal">
      <formula>"Anulada"</formula>
    </cfRule>
    <cfRule type="cellIs" dxfId="294" priority="410" operator="equal">
      <formula>"Em Risco"</formula>
    </cfRule>
  </conditionalFormatting>
  <conditionalFormatting sqref="K60">
    <cfRule type="cellIs" dxfId="293" priority="405" operator="equal">
      <formula>"Reprogramada"</formula>
    </cfRule>
    <cfRule type="cellIs" dxfId="292" priority="406" operator="equal">
      <formula>"Atrasada"</formula>
    </cfRule>
    <cfRule type="cellIs" dxfId="291" priority="407" operator="equal">
      <formula>"Em Andamento"</formula>
    </cfRule>
    <cfRule type="cellIs" dxfId="290" priority="408" operator="equal">
      <formula>"Concluída"</formula>
    </cfRule>
  </conditionalFormatting>
  <conditionalFormatting sqref="K60">
    <cfRule type="cellIs" dxfId="289" priority="403" operator="equal">
      <formula>"Anulada"</formula>
    </cfRule>
    <cfRule type="cellIs" dxfId="288" priority="404" operator="equal">
      <formula>"Em Risco"</formula>
    </cfRule>
  </conditionalFormatting>
  <conditionalFormatting sqref="K60">
    <cfRule type="cellIs" dxfId="287" priority="399" operator="equal">
      <formula>"Reprogramada"</formula>
    </cfRule>
    <cfRule type="cellIs" dxfId="286" priority="400" operator="equal">
      <formula>"Atrasada"</formula>
    </cfRule>
    <cfRule type="cellIs" dxfId="285" priority="401" operator="equal">
      <formula>"Em Andamento"</formula>
    </cfRule>
    <cfRule type="cellIs" dxfId="284" priority="402" operator="equal">
      <formula>"Concluída"</formula>
    </cfRule>
  </conditionalFormatting>
  <conditionalFormatting sqref="K60">
    <cfRule type="cellIs" dxfId="283" priority="397" operator="equal">
      <formula>"Anulada"</formula>
    </cfRule>
    <cfRule type="cellIs" dxfId="282" priority="398" operator="equal">
      <formula>"Em Risco"</formula>
    </cfRule>
  </conditionalFormatting>
  <conditionalFormatting sqref="K38:K48">
    <cfRule type="cellIs" dxfId="281" priority="285" operator="equal">
      <formula>"Reprogramada"</formula>
    </cfRule>
    <cfRule type="cellIs" dxfId="280" priority="286" operator="equal">
      <formula>"Atrasada"</formula>
    </cfRule>
    <cfRule type="cellIs" dxfId="279" priority="287" operator="equal">
      <formula>"Em Andamento"</formula>
    </cfRule>
    <cfRule type="cellIs" dxfId="278" priority="288" operator="equal">
      <formula>"Concluída"</formula>
    </cfRule>
  </conditionalFormatting>
  <conditionalFormatting sqref="K38:K48">
    <cfRule type="cellIs" dxfId="277" priority="283" operator="equal">
      <formula>"Anulada"</formula>
    </cfRule>
    <cfRule type="cellIs" dxfId="276" priority="284" operator="equal">
      <formula>"Em Risco"</formula>
    </cfRule>
  </conditionalFormatting>
  <conditionalFormatting sqref="K38:K48">
    <cfRule type="cellIs" dxfId="275" priority="279" operator="equal">
      <formula>"Reprogramada"</formula>
    </cfRule>
    <cfRule type="cellIs" dxfId="274" priority="280" operator="equal">
      <formula>"Atrasada"</formula>
    </cfRule>
    <cfRule type="cellIs" dxfId="273" priority="281" operator="equal">
      <formula>"Em Andamento"</formula>
    </cfRule>
    <cfRule type="cellIs" dxfId="272" priority="282" operator="equal">
      <formula>"Concluída"</formula>
    </cfRule>
  </conditionalFormatting>
  <conditionalFormatting sqref="K38:K48">
    <cfRule type="cellIs" dxfId="271" priority="277" operator="equal">
      <formula>"Anulada"</formula>
    </cfRule>
    <cfRule type="cellIs" dxfId="270" priority="278" operator="equal">
      <formula>"Em Risco"</formula>
    </cfRule>
  </conditionalFormatting>
  <conditionalFormatting sqref="K38:K48">
    <cfRule type="cellIs" dxfId="269" priority="297" operator="equal">
      <formula>"Reprogramada"</formula>
    </cfRule>
    <cfRule type="cellIs" dxfId="268" priority="298" operator="equal">
      <formula>"Atrasada"</formula>
    </cfRule>
    <cfRule type="cellIs" dxfId="267" priority="299" operator="equal">
      <formula>"Em Andamento"</formula>
    </cfRule>
    <cfRule type="cellIs" dxfId="266" priority="300" operator="equal">
      <formula>"Concluída"</formula>
    </cfRule>
  </conditionalFormatting>
  <conditionalFormatting sqref="K38:K48">
    <cfRule type="cellIs" dxfId="265" priority="295" operator="equal">
      <formula>"Anulada"</formula>
    </cfRule>
    <cfRule type="cellIs" dxfId="264" priority="296" operator="equal">
      <formula>"Em Risco"</formula>
    </cfRule>
  </conditionalFormatting>
  <conditionalFormatting sqref="K38:K48">
    <cfRule type="cellIs" dxfId="263" priority="291" operator="equal">
      <formula>"Reprogramada"</formula>
    </cfRule>
    <cfRule type="cellIs" dxfId="262" priority="292" operator="equal">
      <formula>"Atrasada"</formula>
    </cfRule>
    <cfRule type="cellIs" dxfId="261" priority="293" operator="equal">
      <formula>"Em Andamento"</formula>
    </cfRule>
    <cfRule type="cellIs" dxfId="260" priority="294" operator="equal">
      <formula>"Concluída"</formula>
    </cfRule>
  </conditionalFormatting>
  <conditionalFormatting sqref="K38:K48">
    <cfRule type="cellIs" dxfId="259" priority="289" operator="equal">
      <formula>"Anulada"</formula>
    </cfRule>
    <cfRule type="cellIs" dxfId="258" priority="290" operator="equal">
      <formula>"Em Risco"</formula>
    </cfRule>
  </conditionalFormatting>
  <conditionalFormatting sqref="K38:K48">
    <cfRule type="cellIs" dxfId="257" priority="273" operator="equal">
      <formula>"Reprogramada"</formula>
    </cfRule>
    <cfRule type="cellIs" dxfId="256" priority="274" operator="equal">
      <formula>"Atrasada"</formula>
    </cfRule>
    <cfRule type="cellIs" dxfId="255" priority="275" operator="equal">
      <formula>"Em Andamento"</formula>
    </cfRule>
    <cfRule type="cellIs" dxfId="254" priority="276" operator="equal">
      <formula>"Concluída"</formula>
    </cfRule>
  </conditionalFormatting>
  <conditionalFormatting sqref="K38:K48">
    <cfRule type="cellIs" dxfId="253" priority="271" operator="equal">
      <formula>"Anulada"</formula>
    </cfRule>
    <cfRule type="cellIs" dxfId="252" priority="272" operator="equal">
      <formula>"Em Risco"</formula>
    </cfRule>
  </conditionalFormatting>
  <conditionalFormatting sqref="K38:K48">
    <cfRule type="cellIs" dxfId="251" priority="267" operator="equal">
      <formula>"Reprogramada"</formula>
    </cfRule>
    <cfRule type="cellIs" dxfId="250" priority="268" operator="equal">
      <formula>"Atrasada"</formula>
    </cfRule>
    <cfRule type="cellIs" dxfId="249" priority="269" operator="equal">
      <formula>"Em Andamento"</formula>
    </cfRule>
    <cfRule type="cellIs" dxfId="248" priority="270" operator="equal">
      <formula>"Concluída"</formula>
    </cfRule>
  </conditionalFormatting>
  <conditionalFormatting sqref="K38:K48">
    <cfRule type="cellIs" dxfId="247" priority="265" operator="equal">
      <formula>"Anulada"</formula>
    </cfRule>
    <cfRule type="cellIs" dxfId="246" priority="266" operator="equal">
      <formula>"Em Risco"</formula>
    </cfRule>
  </conditionalFormatting>
  <conditionalFormatting sqref="K38:K48">
    <cfRule type="cellIs" dxfId="245" priority="261" operator="equal">
      <formula>"Reprogramada"</formula>
    </cfRule>
    <cfRule type="cellIs" dxfId="244" priority="262" operator="equal">
      <formula>"Atrasada"</formula>
    </cfRule>
    <cfRule type="cellIs" dxfId="243" priority="263" operator="equal">
      <formula>"Em Andamento"</formula>
    </cfRule>
    <cfRule type="cellIs" dxfId="242" priority="264" operator="equal">
      <formula>"Concluída"</formula>
    </cfRule>
  </conditionalFormatting>
  <conditionalFormatting sqref="K38:K48">
    <cfRule type="cellIs" dxfId="241" priority="259" operator="equal">
      <formula>"Anulada"</formula>
    </cfRule>
    <cfRule type="cellIs" dxfId="240" priority="260" operator="equal">
      <formula>"Em Risco"</formula>
    </cfRule>
  </conditionalFormatting>
  <conditionalFormatting sqref="K38:K48">
    <cfRule type="cellIs" dxfId="239" priority="255" operator="equal">
      <formula>"Reprogramada"</formula>
    </cfRule>
    <cfRule type="cellIs" dxfId="238" priority="256" operator="equal">
      <formula>"Atrasada"</formula>
    </cfRule>
    <cfRule type="cellIs" dxfId="237" priority="257" operator="equal">
      <formula>"Em Andamento"</formula>
    </cfRule>
    <cfRule type="cellIs" dxfId="236" priority="258" operator="equal">
      <formula>"Concluída"</formula>
    </cfRule>
  </conditionalFormatting>
  <conditionalFormatting sqref="K38:K48">
    <cfRule type="cellIs" dxfId="235" priority="253" operator="equal">
      <formula>"Anulada"</formula>
    </cfRule>
    <cfRule type="cellIs" dxfId="234" priority="254" operator="equal">
      <formula>"Em Risco"</formula>
    </cfRule>
  </conditionalFormatting>
  <conditionalFormatting sqref="K83">
    <cfRule type="cellIs" dxfId="233" priority="249" operator="equal">
      <formula>"Reprogramada"</formula>
    </cfRule>
    <cfRule type="cellIs" dxfId="232" priority="250" operator="equal">
      <formula>"Atrasada"</formula>
    </cfRule>
    <cfRule type="cellIs" dxfId="231" priority="251" operator="equal">
      <formula>"Em Andamento"</formula>
    </cfRule>
    <cfRule type="cellIs" dxfId="230" priority="252" operator="equal">
      <formula>"Concluída"</formula>
    </cfRule>
  </conditionalFormatting>
  <conditionalFormatting sqref="K83">
    <cfRule type="cellIs" dxfId="229" priority="247" operator="equal">
      <formula>"Anulada"</formula>
    </cfRule>
    <cfRule type="cellIs" dxfId="228" priority="248" operator="equal">
      <formula>"Em Risco"</formula>
    </cfRule>
  </conditionalFormatting>
  <conditionalFormatting sqref="K83">
    <cfRule type="cellIs" dxfId="227" priority="243" operator="equal">
      <formula>"Reprogramada"</formula>
    </cfRule>
    <cfRule type="cellIs" dxfId="226" priority="244" operator="equal">
      <formula>"Atrasada"</formula>
    </cfRule>
    <cfRule type="cellIs" dxfId="225" priority="245" operator="equal">
      <formula>"Em Andamento"</formula>
    </cfRule>
    <cfRule type="cellIs" dxfId="224" priority="246" operator="equal">
      <formula>"Concluída"</formula>
    </cfRule>
  </conditionalFormatting>
  <conditionalFormatting sqref="K83">
    <cfRule type="cellIs" dxfId="223" priority="241" operator="equal">
      <formula>"Anulada"</formula>
    </cfRule>
    <cfRule type="cellIs" dxfId="222" priority="242" operator="equal">
      <formula>"Em Risco"</formula>
    </cfRule>
  </conditionalFormatting>
  <conditionalFormatting sqref="K83">
    <cfRule type="cellIs" dxfId="221" priority="237" operator="equal">
      <formula>"Reprogramada"</formula>
    </cfRule>
    <cfRule type="cellIs" dxfId="220" priority="238" operator="equal">
      <formula>"Atrasada"</formula>
    </cfRule>
    <cfRule type="cellIs" dxfId="219" priority="239" operator="equal">
      <formula>"Em Andamento"</formula>
    </cfRule>
    <cfRule type="cellIs" dxfId="218" priority="240" operator="equal">
      <formula>"Concluída"</formula>
    </cfRule>
  </conditionalFormatting>
  <conditionalFormatting sqref="K83">
    <cfRule type="cellIs" dxfId="217" priority="235" operator="equal">
      <formula>"Anulada"</formula>
    </cfRule>
    <cfRule type="cellIs" dxfId="216" priority="236" operator="equal">
      <formula>"Em Risco"</formula>
    </cfRule>
  </conditionalFormatting>
  <conditionalFormatting sqref="K83">
    <cfRule type="cellIs" dxfId="215" priority="231" operator="equal">
      <formula>"Reprogramada"</formula>
    </cfRule>
    <cfRule type="cellIs" dxfId="214" priority="232" operator="equal">
      <formula>"Atrasada"</formula>
    </cfRule>
    <cfRule type="cellIs" dxfId="213" priority="233" operator="equal">
      <formula>"Em Andamento"</formula>
    </cfRule>
    <cfRule type="cellIs" dxfId="212" priority="234" operator="equal">
      <formula>"Concluída"</formula>
    </cfRule>
  </conditionalFormatting>
  <conditionalFormatting sqref="K83">
    <cfRule type="cellIs" dxfId="211" priority="229" operator="equal">
      <formula>"Anulada"</formula>
    </cfRule>
    <cfRule type="cellIs" dxfId="210" priority="230" operator="equal">
      <formula>"Em Risco"</formula>
    </cfRule>
  </conditionalFormatting>
  <conditionalFormatting sqref="K83">
    <cfRule type="cellIs" dxfId="209" priority="225" operator="equal">
      <formula>"Reprogramada"</formula>
    </cfRule>
    <cfRule type="cellIs" dxfId="208" priority="226" operator="equal">
      <formula>"Atrasada"</formula>
    </cfRule>
    <cfRule type="cellIs" dxfId="207" priority="227" operator="equal">
      <formula>"Em Andamento"</formula>
    </cfRule>
    <cfRule type="cellIs" dxfId="206" priority="228" operator="equal">
      <formula>"Concluída"</formula>
    </cfRule>
  </conditionalFormatting>
  <conditionalFormatting sqref="K83">
    <cfRule type="cellIs" dxfId="205" priority="223" operator="equal">
      <formula>"Anulada"</formula>
    </cfRule>
    <cfRule type="cellIs" dxfId="204" priority="224" operator="equal">
      <formula>"Em Risco"</formula>
    </cfRule>
  </conditionalFormatting>
  <conditionalFormatting sqref="K83">
    <cfRule type="cellIs" dxfId="203" priority="219" operator="equal">
      <formula>"Reprogramada"</formula>
    </cfRule>
    <cfRule type="cellIs" dxfId="202" priority="220" operator="equal">
      <formula>"Atrasada"</formula>
    </cfRule>
    <cfRule type="cellIs" dxfId="201" priority="221" operator="equal">
      <formula>"Em Andamento"</formula>
    </cfRule>
    <cfRule type="cellIs" dxfId="200" priority="222" operator="equal">
      <formula>"Concluída"</formula>
    </cfRule>
  </conditionalFormatting>
  <conditionalFormatting sqref="K83">
    <cfRule type="cellIs" dxfId="199" priority="217" operator="equal">
      <formula>"Anulada"</formula>
    </cfRule>
    <cfRule type="cellIs" dxfId="198" priority="218" operator="equal">
      <formula>"Em Risco"</formula>
    </cfRule>
  </conditionalFormatting>
  <conditionalFormatting sqref="K83">
    <cfRule type="cellIs" dxfId="197" priority="213" operator="equal">
      <formula>"Reprogramada"</formula>
    </cfRule>
    <cfRule type="cellIs" dxfId="196" priority="214" operator="equal">
      <formula>"Atrasada"</formula>
    </cfRule>
    <cfRule type="cellIs" dxfId="195" priority="215" operator="equal">
      <formula>"Em Andamento"</formula>
    </cfRule>
    <cfRule type="cellIs" dxfId="194" priority="216" operator="equal">
      <formula>"Concluída"</formula>
    </cfRule>
  </conditionalFormatting>
  <conditionalFormatting sqref="K83">
    <cfRule type="cellIs" dxfId="193" priority="211" operator="equal">
      <formula>"Anulada"</formula>
    </cfRule>
    <cfRule type="cellIs" dxfId="192" priority="212" operator="equal">
      <formula>"Em Risco"</formula>
    </cfRule>
  </conditionalFormatting>
  <conditionalFormatting sqref="K79">
    <cfRule type="cellIs" dxfId="191" priority="195" operator="equal">
      <formula>"Reprogramada"</formula>
    </cfRule>
    <cfRule type="cellIs" dxfId="190" priority="196" operator="equal">
      <formula>"Atrasada"</formula>
    </cfRule>
    <cfRule type="cellIs" dxfId="189" priority="197" operator="equal">
      <formula>"Em Andamento"</formula>
    </cfRule>
    <cfRule type="cellIs" dxfId="188" priority="198" operator="equal">
      <formula>"Concluída"</formula>
    </cfRule>
  </conditionalFormatting>
  <conditionalFormatting sqref="K79">
    <cfRule type="cellIs" dxfId="187" priority="193" operator="equal">
      <formula>"Anulada"</formula>
    </cfRule>
    <cfRule type="cellIs" dxfId="186" priority="194" operator="equal">
      <formula>"Em Risco"</formula>
    </cfRule>
  </conditionalFormatting>
  <conditionalFormatting sqref="K79">
    <cfRule type="cellIs" dxfId="185" priority="189" operator="equal">
      <formula>"Reprogramada"</formula>
    </cfRule>
    <cfRule type="cellIs" dxfId="184" priority="190" operator="equal">
      <formula>"Atrasada"</formula>
    </cfRule>
    <cfRule type="cellIs" dxfId="183" priority="191" operator="equal">
      <formula>"Em Andamento"</formula>
    </cfRule>
    <cfRule type="cellIs" dxfId="182" priority="192" operator="equal">
      <formula>"Concluída"</formula>
    </cfRule>
  </conditionalFormatting>
  <conditionalFormatting sqref="K79">
    <cfRule type="cellIs" dxfId="181" priority="187" operator="equal">
      <formula>"Anulada"</formula>
    </cfRule>
    <cfRule type="cellIs" dxfId="180" priority="188" operator="equal">
      <formula>"Em Risco"</formula>
    </cfRule>
  </conditionalFormatting>
  <conditionalFormatting sqref="K83">
    <cfRule type="cellIs" dxfId="179" priority="207" operator="equal">
      <formula>"Reprogramada"</formula>
    </cfRule>
    <cfRule type="cellIs" dxfId="178" priority="208" operator="equal">
      <formula>"Atrasada"</formula>
    </cfRule>
    <cfRule type="cellIs" dxfId="177" priority="209" operator="equal">
      <formula>"Em Andamento"</formula>
    </cfRule>
    <cfRule type="cellIs" dxfId="176" priority="210" operator="equal">
      <formula>"Concluída"</formula>
    </cfRule>
  </conditionalFormatting>
  <conditionalFormatting sqref="K83">
    <cfRule type="cellIs" dxfId="175" priority="205" operator="equal">
      <formula>"Anulada"</formula>
    </cfRule>
    <cfRule type="cellIs" dxfId="174" priority="206" operator="equal">
      <formula>"Em Risco"</formula>
    </cfRule>
  </conditionalFormatting>
  <conditionalFormatting sqref="K79">
    <cfRule type="cellIs" dxfId="173" priority="201" operator="equal">
      <formula>"Reprogramada"</formula>
    </cfRule>
    <cfRule type="cellIs" dxfId="172" priority="202" operator="equal">
      <formula>"Atrasada"</formula>
    </cfRule>
    <cfRule type="cellIs" dxfId="171" priority="203" operator="equal">
      <formula>"Em Andamento"</formula>
    </cfRule>
    <cfRule type="cellIs" dxfId="170" priority="204" operator="equal">
      <formula>"Concluída"</formula>
    </cfRule>
  </conditionalFormatting>
  <conditionalFormatting sqref="K79">
    <cfRule type="cellIs" dxfId="169" priority="199" operator="equal">
      <formula>"Anulada"</formula>
    </cfRule>
    <cfRule type="cellIs" dxfId="168" priority="200" operator="equal">
      <formula>"Em Risco"</formula>
    </cfRule>
  </conditionalFormatting>
  <conditionalFormatting sqref="K79">
    <cfRule type="cellIs" dxfId="167" priority="183" operator="equal">
      <formula>"Reprogramada"</formula>
    </cfRule>
    <cfRule type="cellIs" dxfId="166" priority="184" operator="equal">
      <formula>"Atrasada"</formula>
    </cfRule>
    <cfRule type="cellIs" dxfId="165" priority="185" operator="equal">
      <formula>"Em Andamento"</formula>
    </cfRule>
    <cfRule type="cellIs" dxfId="164" priority="186" operator="equal">
      <formula>"Concluída"</formula>
    </cfRule>
  </conditionalFormatting>
  <conditionalFormatting sqref="K79">
    <cfRule type="cellIs" dxfId="163" priority="181" operator="equal">
      <formula>"Anulada"</formula>
    </cfRule>
    <cfRule type="cellIs" dxfId="162" priority="182" operator="equal">
      <formula>"Em Risco"</formula>
    </cfRule>
  </conditionalFormatting>
  <conditionalFormatting sqref="K79">
    <cfRule type="cellIs" dxfId="161" priority="177" operator="equal">
      <formula>"Reprogramada"</formula>
    </cfRule>
    <cfRule type="cellIs" dxfId="160" priority="178" operator="equal">
      <formula>"Atrasada"</formula>
    </cfRule>
    <cfRule type="cellIs" dxfId="159" priority="179" operator="equal">
      <formula>"Em Andamento"</formula>
    </cfRule>
    <cfRule type="cellIs" dxfId="158" priority="180" operator="equal">
      <formula>"Concluída"</formula>
    </cfRule>
  </conditionalFormatting>
  <conditionalFormatting sqref="K79">
    <cfRule type="cellIs" dxfId="157" priority="175" operator="equal">
      <formula>"Anulada"</formula>
    </cfRule>
    <cfRule type="cellIs" dxfId="156" priority="176" operator="equal">
      <formula>"Em Risco"</formula>
    </cfRule>
  </conditionalFormatting>
  <conditionalFormatting sqref="K79">
    <cfRule type="cellIs" dxfId="155" priority="171" operator="equal">
      <formula>"Reprogramada"</formula>
    </cfRule>
    <cfRule type="cellIs" dxfId="154" priority="172" operator="equal">
      <formula>"Atrasada"</formula>
    </cfRule>
    <cfRule type="cellIs" dxfId="153" priority="173" operator="equal">
      <formula>"Em Andamento"</formula>
    </cfRule>
    <cfRule type="cellIs" dxfId="152" priority="174" operator="equal">
      <formula>"Concluída"</formula>
    </cfRule>
  </conditionalFormatting>
  <conditionalFormatting sqref="K79">
    <cfRule type="cellIs" dxfId="151" priority="169" operator="equal">
      <formula>"Anulada"</formula>
    </cfRule>
    <cfRule type="cellIs" dxfId="150" priority="170" operator="equal">
      <formula>"Em Risco"</formula>
    </cfRule>
  </conditionalFormatting>
  <conditionalFormatting sqref="K79">
    <cfRule type="cellIs" dxfId="149" priority="165" operator="equal">
      <formula>"Reprogramada"</formula>
    </cfRule>
    <cfRule type="cellIs" dxfId="148" priority="166" operator="equal">
      <formula>"Atrasada"</formula>
    </cfRule>
    <cfRule type="cellIs" dxfId="147" priority="167" operator="equal">
      <formula>"Em Andamento"</formula>
    </cfRule>
    <cfRule type="cellIs" dxfId="146" priority="168" operator="equal">
      <formula>"Concluída"</formula>
    </cfRule>
  </conditionalFormatting>
  <conditionalFormatting sqref="K79">
    <cfRule type="cellIs" dxfId="145" priority="163" operator="equal">
      <formula>"Anulada"</formula>
    </cfRule>
    <cfRule type="cellIs" dxfId="144" priority="164" operator="equal">
      <formula>"Em Risco"</formula>
    </cfRule>
  </conditionalFormatting>
  <conditionalFormatting sqref="K79">
    <cfRule type="cellIs" dxfId="143" priority="159" operator="equal">
      <formula>"Reprogramada"</formula>
    </cfRule>
    <cfRule type="cellIs" dxfId="142" priority="160" operator="equal">
      <formula>"Atrasada"</formula>
    </cfRule>
    <cfRule type="cellIs" dxfId="141" priority="161" operator="equal">
      <formula>"Em Andamento"</formula>
    </cfRule>
    <cfRule type="cellIs" dxfId="140" priority="162" operator="equal">
      <formula>"Concluída"</formula>
    </cfRule>
  </conditionalFormatting>
  <conditionalFormatting sqref="K79">
    <cfRule type="cellIs" dxfId="139" priority="157" operator="equal">
      <formula>"Anulada"</formula>
    </cfRule>
    <cfRule type="cellIs" dxfId="138" priority="158" operator="equal">
      <formula>"Em Risco"</formula>
    </cfRule>
  </conditionalFormatting>
  <dataValidations count="1">
    <dataValidation type="list" allowBlank="1" showInputMessage="1" showErrorMessage="1" sqref="K21 K33:K35 K81 K83 K77:K79 K50 K60 K62 K86:K107 K24:K31 K52:K58 K64:K75 K109 K37:K48">
      <formula1>$M$9:$M$14</formula1>
    </dataValidation>
  </dataValidations>
  <hyperlinks>
    <hyperlink ref="C4" r:id="rId1"/>
  </hyperlinks>
  <pageMargins left="0.511811024" right="0.511811024" top="0.78740157499999996" bottom="0.78740157499999996" header="0.31496062000000002" footer="0.31496062000000002"/>
  <pageSetup paperSize="9" scale="38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0" shapeId="1026" r:id="rId5">
          <objectPr defaultSize="0" autoPict="0" r:id="rId6">
            <anchor moveWithCells="1" sizeWithCells="1">
              <from>
                <xdr:col>0</xdr:col>
                <xdr:colOff>866775</xdr:colOff>
                <xdr:row>9</xdr:row>
                <xdr:rowOff>161925</xdr:rowOff>
              </from>
              <to>
                <xdr:col>0</xdr:col>
                <xdr:colOff>1838325</xdr:colOff>
                <xdr:row>15</xdr:row>
                <xdr:rowOff>9525</xdr:rowOff>
              </to>
            </anchor>
          </objectPr>
        </oleObject>
      </mc:Choice>
      <mc:Fallback>
        <oleObject progId="CorelDRAW.Graphic.10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33" customWidth="1"/>
    <col min="2" max="2" width="37.7109375" customWidth="1"/>
    <col min="3" max="3" width="17.140625" customWidth="1"/>
    <col min="4" max="5" width="12.140625" customWidth="1"/>
    <col min="6" max="6" width="17.28515625" customWidth="1"/>
    <col min="7" max="7" width="66.7109375" customWidth="1"/>
    <col min="8" max="8" width="1" customWidth="1"/>
    <col min="9" max="9" width="37.7109375" customWidth="1"/>
    <col min="10" max="10" width="12" bestFit="1" customWidth="1"/>
  </cols>
  <sheetData>
    <row r="1" spans="1:11" x14ac:dyDescent="0.25">
      <c r="C1" s="51"/>
    </row>
    <row r="2" spans="1:11" ht="26.25" x14ac:dyDescent="0.25">
      <c r="A2" s="116" t="s">
        <v>79</v>
      </c>
      <c r="B2" s="116"/>
      <c r="C2" s="116"/>
      <c r="D2" s="116"/>
      <c r="E2" s="116"/>
      <c r="F2" s="116"/>
      <c r="G2" s="116"/>
      <c r="H2" s="52"/>
      <c r="I2" s="52"/>
      <c r="J2" s="52"/>
      <c r="K2" s="52"/>
    </row>
    <row r="3" spans="1:11" ht="25.5" customHeight="1" x14ac:dyDescent="0.25">
      <c r="A3" s="118" t="s">
        <v>153</v>
      </c>
      <c r="B3" s="118"/>
      <c r="C3" s="118"/>
      <c r="D3" s="118"/>
      <c r="E3" s="118"/>
      <c r="F3" s="118"/>
      <c r="G3" s="118"/>
      <c r="H3" s="53"/>
      <c r="I3" s="53"/>
      <c r="J3" s="53"/>
      <c r="K3" s="53"/>
    </row>
    <row r="4" spans="1:11" ht="26.25" customHeight="1" x14ac:dyDescent="0.25">
      <c r="A4" s="118"/>
      <c r="B4" s="118"/>
      <c r="C4" s="118"/>
      <c r="D4" s="118"/>
      <c r="E4" s="118"/>
      <c r="F4" s="118"/>
      <c r="G4" s="118"/>
      <c r="H4" s="54"/>
      <c r="I4" s="54"/>
      <c r="J4" s="54"/>
      <c r="K4" s="54"/>
    </row>
    <row r="5" spans="1:11" x14ac:dyDescent="0.25">
      <c r="C5" s="58"/>
      <c r="D5" s="58"/>
      <c r="E5" s="58"/>
      <c r="F5" s="58"/>
      <c r="G5" s="58"/>
      <c r="H5" s="55"/>
      <c r="I5" s="55"/>
      <c r="J5" s="55"/>
      <c r="K5" s="55"/>
    </row>
    <row r="7" spans="1:11" ht="20.25" customHeight="1" thickBot="1" x14ac:dyDescent="0.3">
      <c r="A7" s="92"/>
      <c r="B7" s="92"/>
      <c r="C7" s="92"/>
      <c r="D7" s="92"/>
      <c r="E7" s="92"/>
      <c r="F7" s="92"/>
      <c r="G7" s="92"/>
    </row>
    <row r="8" spans="1:11" ht="25.5" customHeight="1" thickBot="1" x14ac:dyDescent="0.3">
      <c r="A8" s="96" t="s">
        <v>1</v>
      </c>
      <c r="B8" s="97"/>
      <c r="C8" s="97"/>
      <c r="D8" s="97"/>
      <c r="E8" s="97"/>
      <c r="F8" s="97"/>
      <c r="G8" s="97"/>
      <c r="H8" s="2"/>
    </row>
    <row r="9" spans="1:11" ht="30" x14ac:dyDescent="0.25">
      <c r="A9" s="98" t="s">
        <v>13</v>
      </c>
      <c r="B9" s="99"/>
      <c r="C9" s="100"/>
      <c r="D9" s="56" t="s">
        <v>14</v>
      </c>
      <c r="E9" s="56" t="s">
        <v>15</v>
      </c>
      <c r="F9" s="56" t="s">
        <v>75</v>
      </c>
      <c r="G9" s="57" t="s">
        <v>19</v>
      </c>
      <c r="H9" s="39"/>
    </row>
    <row r="10" spans="1:11" x14ac:dyDescent="0.25">
      <c r="A10" s="101" t="s">
        <v>78</v>
      </c>
      <c r="B10" s="102"/>
      <c r="C10" s="102"/>
      <c r="D10" s="102"/>
      <c r="E10" s="102"/>
      <c r="F10" s="102"/>
      <c r="G10" s="103"/>
      <c r="H10" s="39"/>
    </row>
    <row r="11" spans="1:11" s="34" customFormat="1" x14ac:dyDescent="0.25">
      <c r="A11" s="104" t="s">
        <v>20</v>
      </c>
      <c r="B11" s="105"/>
      <c r="C11" s="105"/>
      <c r="D11" s="105"/>
      <c r="E11" s="105"/>
      <c r="F11" s="105"/>
      <c r="G11" s="106"/>
      <c r="H11" s="40"/>
    </row>
    <row r="12" spans="1:11" s="34" customFormat="1" x14ac:dyDescent="0.25">
      <c r="A12" s="68" t="s">
        <v>146</v>
      </c>
      <c r="B12" s="69"/>
      <c r="C12" s="70"/>
      <c r="D12" s="41">
        <v>45658</v>
      </c>
      <c r="E12" s="41">
        <v>46022</v>
      </c>
      <c r="F12" s="42" t="str">
        <f ca="1">IF(E12="",IF(#REF!="",IF(TODAY()&gt;#REF!,"Atrasada","Em Andamento"),"Concluída"),"Continuada")</f>
        <v>Continuada</v>
      </c>
      <c r="G12" s="44"/>
      <c r="H12" s="40"/>
      <c r="J12" s="35"/>
    </row>
    <row r="13" spans="1:11" s="34" customFormat="1" x14ac:dyDescent="0.25">
      <c r="A13" s="84" t="s">
        <v>84</v>
      </c>
      <c r="B13" s="85"/>
      <c r="C13" s="86"/>
      <c r="D13" s="41">
        <v>45658</v>
      </c>
      <c r="E13" s="41">
        <v>46022</v>
      </c>
      <c r="F13" s="42" t="str">
        <f ca="1">IF(E13="",IF(#REF!="",IF(TODAY()&gt;#REF!,"Atrasada","Em Andamento"),"Concluída"),"Continuada")</f>
        <v>Continuada</v>
      </c>
      <c r="G13" s="44"/>
      <c r="H13" s="40"/>
      <c r="J13" s="36"/>
    </row>
    <row r="14" spans="1:11" s="34" customFormat="1" x14ac:dyDescent="0.25">
      <c r="A14" s="84" t="s">
        <v>51</v>
      </c>
      <c r="B14" s="85"/>
      <c r="C14" s="86"/>
      <c r="D14" s="41">
        <v>45658</v>
      </c>
      <c r="E14" s="41">
        <v>46022</v>
      </c>
      <c r="F14" s="42" t="str">
        <f ca="1">IF(E14="",IF(#REF!="",IF(TODAY()&gt;#REF!,"Atrasada","Em Andamento"),"Concluída"),"Continuada")</f>
        <v>Continuada</v>
      </c>
      <c r="G14" s="44"/>
      <c r="H14" s="40"/>
      <c r="J14" s="36"/>
    </row>
    <row r="15" spans="1:11" s="34" customFormat="1" x14ac:dyDescent="0.25">
      <c r="A15" s="93" t="s">
        <v>21</v>
      </c>
      <c r="B15" s="94"/>
      <c r="C15" s="94"/>
      <c r="D15" s="94"/>
      <c r="E15" s="94"/>
      <c r="F15" s="94"/>
      <c r="G15" s="95"/>
      <c r="H15" s="40"/>
    </row>
    <row r="16" spans="1:11" s="34" customFormat="1" x14ac:dyDescent="0.25">
      <c r="A16" s="68" t="s">
        <v>85</v>
      </c>
      <c r="B16" s="69"/>
      <c r="C16" s="70"/>
      <c r="D16" s="41">
        <v>45658</v>
      </c>
      <c r="E16" s="41">
        <v>46022</v>
      </c>
      <c r="F16" s="42" t="str">
        <f ca="1">IF(E16="",IF(#REF!="",IF(TODAY()&gt;#REF!,"Atrasada","Em Andamento"),"Concluída"),"Continuada")</f>
        <v>Continuada</v>
      </c>
      <c r="G16" s="44"/>
      <c r="H16" s="40"/>
    </row>
    <row r="17" spans="1:9" s="34" customFormat="1" x14ac:dyDescent="0.25">
      <c r="A17" s="104" t="s">
        <v>22</v>
      </c>
      <c r="B17" s="107"/>
      <c r="C17" s="107"/>
      <c r="D17" s="107"/>
      <c r="E17" s="107"/>
      <c r="F17" s="107"/>
      <c r="G17" s="108"/>
      <c r="H17" s="40"/>
    </row>
    <row r="18" spans="1:9" s="34" customFormat="1" x14ac:dyDescent="0.25">
      <c r="A18" s="71" t="s">
        <v>147</v>
      </c>
      <c r="B18" s="72"/>
      <c r="C18" s="73"/>
      <c r="D18" s="41">
        <v>45658</v>
      </c>
      <c r="E18" s="41">
        <v>46022</v>
      </c>
      <c r="F18" s="42" t="str">
        <f ca="1">IF(E18="",IF(#REF!="",IF(TODAY()&gt;#REF!,"Atrasada","Em Andamento"),"Concluída"),"Continuada")</f>
        <v>Continuada</v>
      </c>
      <c r="G18" s="45"/>
      <c r="H18" s="40"/>
      <c r="I18"/>
    </row>
    <row r="19" spans="1:9" s="34" customFormat="1" x14ac:dyDescent="0.25">
      <c r="A19" s="109" t="s">
        <v>23</v>
      </c>
      <c r="B19" s="105"/>
      <c r="C19" s="105"/>
      <c r="D19" s="105"/>
      <c r="E19" s="105"/>
      <c r="F19" s="105"/>
      <c r="G19" s="106"/>
      <c r="H19" s="40"/>
      <c r="I19"/>
    </row>
    <row r="20" spans="1:9" s="34" customFormat="1" x14ac:dyDescent="0.25">
      <c r="A20" s="68" t="s">
        <v>149</v>
      </c>
      <c r="B20" s="69"/>
      <c r="C20" s="70"/>
      <c r="D20" s="41">
        <v>45658</v>
      </c>
      <c r="E20" s="41">
        <v>46022</v>
      </c>
      <c r="F20" s="42" t="str">
        <f ca="1">IF(E20="",IF(#REF!="",IF(TODAY()&gt;#REF!,"Atrasada","Em Andamento"),"Concluída"),"Continuada")</f>
        <v>Continuada</v>
      </c>
      <c r="G20" s="44"/>
      <c r="H20" s="40"/>
      <c r="I20"/>
    </row>
    <row r="21" spans="1:9" s="34" customFormat="1" ht="30" customHeight="1" x14ac:dyDescent="0.25">
      <c r="A21" s="109" t="s">
        <v>58</v>
      </c>
      <c r="B21" s="105"/>
      <c r="C21" s="105"/>
      <c r="D21" s="105"/>
      <c r="E21" s="105"/>
      <c r="F21" s="105"/>
      <c r="G21" s="106"/>
      <c r="H21" s="40"/>
      <c r="I21"/>
    </row>
    <row r="22" spans="1:9" s="34" customFormat="1" x14ac:dyDescent="0.25">
      <c r="A22" s="68" t="s">
        <v>148</v>
      </c>
      <c r="B22" s="69"/>
      <c r="C22" s="70"/>
      <c r="D22" s="41">
        <v>45658</v>
      </c>
      <c r="E22" s="41">
        <v>46022</v>
      </c>
      <c r="F22" s="42" t="str">
        <f ca="1">IF(E22="",IF(#REF!="",IF(TODAY()&gt;#REF!,"Atrasada","Em Andamento"),"Concluída"),"Continuada")</f>
        <v>Continuada</v>
      </c>
      <c r="G22" s="44"/>
      <c r="H22" s="40"/>
      <c r="I22"/>
    </row>
    <row r="23" spans="1:9" s="34" customFormat="1" x14ac:dyDescent="0.25">
      <c r="A23" s="68" t="s">
        <v>86</v>
      </c>
      <c r="B23" s="69"/>
      <c r="C23" s="70"/>
      <c r="D23" s="41">
        <v>45658</v>
      </c>
      <c r="E23" s="41">
        <v>46022</v>
      </c>
      <c r="F23" s="42" t="str">
        <f ca="1">IF(E23="",IF(#REF!="",IF(TODAY()&gt;#REF!,"Atrasada","Em Andamento"),"Concluída"),"Continuada")</f>
        <v>Continuada</v>
      </c>
      <c r="G23" s="44"/>
      <c r="H23" s="40"/>
      <c r="I23"/>
    </row>
    <row r="24" spans="1:9" s="34" customFormat="1" x14ac:dyDescent="0.25">
      <c r="A24" s="68" t="s">
        <v>87</v>
      </c>
      <c r="B24" s="69"/>
      <c r="C24" s="70"/>
      <c r="D24" s="41">
        <v>45658</v>
      </c>
      <c r="E24" s="41">
        <v>46022</v>
      </c>
      <c r="F24" s="42" t="str">
        <f ca="1">IF(E24="",IF(#REF!="",IF(TODAY()&gt;#REF!,"Atrasada","Em Andamento"),"Concluída"),"Continuada")</f>
        <v>Continuada</v>
      </c>
      <c r="G24" s="44"/>
      <c r="H24" s="40"/>
      <c r="I24"/>
    </row>
    <row r="25" spans="1:9" s="34" customFormat="1" ht="45" customHeight="1" x14ac:dyDescent="0.25">
      <c r="A25" s="109" t="s">
        <v>70</v>
      </c>
      <c r="B25" s="105"/>
      <c r="C25" s="105"/>
      <c r="D25" s="105"/>
      <c r="E25" s="105"/>
      <c r="F25" s="105"/>
      <c r="G25" s="106"/>
      <c r="H25" s="40"/>
      <c r="I25"/>
    </row>
    <row r="26" spans="1:9" s="34" customFormat="1" x14ac:dyDescent="0.25">
      <c r="A26" s="68" t="s">
        <v>40</v>
      </c>
      <c r="B26" s="69"/>
      <c r="C26" s="70"/>
      <c r="D26" s="41">
        <v>45658</v>
      </c>
      <c r="E26" s="41">
        <v>46022</v>
      </c>
      <c r="F26" s="42" t="str">
        <f ca="1">IF(E26="",IF(#REF!="",IF(TODAY()&gt;#REF!,"Atrasada","Em Andamento"),"Concluída"),"Continuada")</f>
        <v>Continuada</v>
      </c>
      <c r="G26" s="44"/>
      <c r="H26" s="40"/>
      <c r="I26"/>
    </row>
    <row r="27" spans="1:9" s="34" customFormat="1" ht="34.5" customHeight="1" x14ac:dyDescent="0.25">
      <c r="A27" s="68" t="s">
        <v>88</v>
      </c>
      <c r="B27" s="69"/>
      <c r="C27" s="70"/>
      <c r="D27" s="41">
        <v>45658</v>
      </c>
      <c r="E27" s="41">
        <v>46022</v>
      </c>
      <c r="F27" s="42" t="str">
        <f ca="1">IF(E27="",IF(#REF!="",IF(TODAY()&gt;#REF!,"Atrasada","Em Andamento"),"Concluída"),"Continuada")</f>
        <v>Continuada</v>
      </c>
      <c r="G27" s="44"/>
      <c r="H27" s="40"/>
      <c r="I27"/>
    </row>
    <row r="28" spans="1:9" s="34" customFormat="1" ht="28.5" customHeight="1" x14ac:dyDescent="0.25">
      <c r="A28" s="68" t="s">
        <v>89</v>
      </c>
      <c r="B28" s="69"/>
      <c r="C28" s="70"/>
      <c r="D28" s="41">
        <v>45658</v>
      </c>
      <c r="E28" s="41">
        <v>46022</v>
      </c>
      <c r="F28" s="42" t="str">
        <f ca="1">IF(E28="",IF(#REF!="",IF(TODAY()&gt;#REF!,"Atrasada","Em Andamento"),"Concluída"),"Continuada")</f>
        <v>Continuada</v>
      </c>
      <c r="G28" s="44"/>
      <c r="H28" s="40"/>
      <c r="I28"/>
    </row>
    <row r="29" spans="1:9" s="34" customFormat="1" x14ac:dyDescent="0.25">
      <c r="A29" s="68" t="s">
        <v>90</v>
      </c>
      <c r="B29" s="69"/>
      <c r="C29" s="70"/>
      <c r="D29" s="41">
        <v>45658</v>
      </c>
      <c r="E29" s="41">
        <v>46022</v>
      </c>
      <c r="F29" s="42" t="str">
        <f ca="1">IF(E29="",IF(#REF!="",IF(TODAY()&gt;#REF!,"Atrasada","Em Andamento"),"Concluída"),"Continuada")</f>
        <v>Continuada</v>
      </c>
      <c r="G29" s="44"/>
      <c r="H29" s="40"/>
      <c r="I29"/>
    </row>
    <row r="30" spans="1:9" s="34" customFormat="1" x14ac:dyDescent="0.25">
      <c r="A30" s="68" t="s">
        <v>29</v>
      </c>
      <c r="B30" s="69"/>
      <c r="C30" s="70"/>
      <c r="D30" s="41">
        <v>45658</v>
      </c>
      <c r="E30" s="41">
        <v>46022</v>
      </c>
      <c r="F30" s="42" t="str">
        <f ca="1">IF(E30="",IF(#REF!="",IF(TODAY()&gt;#REF!,"Atrasada","Em Andamento"),"Concluída"),"Continuada")</f>
        <v>Continuada</v>
      </c>
      <c r="G30" s="44"/>
      <c r="H30" s="40"/>
      <c r="I30"/>
    </row>
    <row r="31" spans="1:9" s="34" customFormat="1" x14ac:dyDescent="0.25">
      <c r="A31" s="68" t="s">
        <v>41</v>
      </c>
      <c r="B31" s="69"/>
      <c r="C31" s="70"/>
      <c r="D31" s="41">
        <v>45658</v>
      </c>
      <c r="E31" s="41">
        <v>46022</v>
      </c>
      <c r="F31" s="42" t="str">
        <f ca="1">IF(E31="",IF(#REF!="",IF(TODAY()&gt;#REF!,"Atrasada","Em Andamento"),"Concluída"),"Continuada")</f>
        <v>Continuada</v>
      </c>
      <c r="G31" s="44"/>
      <c r="H31" s="40"/>
      <c r="I31"/>
    </row>
    <row r="32" spans="1:9" s="34" customFormat="1" x14ac:dyDescent="0.25">
      <c r="A32" s="113" t="s">
        <v>30</v>
      </c>
      <c r="B32" s="114"/>
      <c r="C32" s="115"/>
      <c r="D32" s="41">
        <v>45658</v>
      </c>
      <c r="E32" s="41">
        <v>46022</v>
      </c>
      <c r="F32" s="42" t="str">
        <f ca="1">IF(E32="",IF(#REF!="",IF(TODAY()&gt;#REF!,"Atrasada","Em Andamento"),"Concluída"),"Continuada")</f>
        <v>Continuada</v>
      </c>
      <c r="G32" s="44"/>
      <c r="H32" s="40"/>
      <c r="I32"/>
    </row>
    <row r="33" spans="1:9" s="34" customFormat="1" x14ac:dyDescent="0.25">
      <c r="A33" s="68" t="s">
        <v>31</v>
      </c>
      <c r="B33" s="69"/>
      <c r="C33" s="70"/>
      <c r="D33" s="41">
        <v>45658</v>
      </c>
      <c r="E33" s="41">
        <v>46022</v>
      </c>
      <c r="F33" s="42" t="str">
        <f ca="1">IF(E33="",IF(#REF!="",IF(TODAY()&gt;#REF!,"Atrasada","Em Andamento"),"Concluída"),"Continuada")</f>
        <v>Continuada</v>
      </c>
      <c r="G33" s="44"/>
      <c r="H33" s="40"/>
      <c r="I33"/>
    </row>
    <row r="34" spans="1:9" s="34" customFormat="1" x14ac:dyDescent="0.25">
      <c r="A34" s="68" t="s">
        <v>60</v>
      </c>
      <c r="B34" s="69"/>
      <c r="C34" s="70"/>
      <c r="D34" s="41">
        <v>45658</v>
      </c>
      <c r="E34" s="41">
        <v>46022</v>
      </c>
      <c r="F34" s="42" t="str">
        <f ca="1">IF(E34="",IF(#REF!="",IF(TODAY()&gt;#REF!,"Atrasada","Em Andamento"),"Concluída"),"Continuada")</f>
        <v>Continuada</v>
      </c>
      <c r="G34" s="44"/>
      <c r="H34" s="40"/>
      <c r="I34"/>
    </row>
    <row r="35" spans="1:9" s="34" customFormat="1" x14ac:dyDescent="0.25">
      <c r="A35" s="68" t="s">
        <v>93</v>
      </c>
      <c r="B35" s="69"/>
      <c r="C35" s="70"/>
      <c r="D35" s="41">
        <v>45658</v>
      </c>
      <c r="E35" s="41">
        <v>46022</v>
      </c>
      <c r="F35" s="42" t="str">
        <f ca="1">IF(E35="",IF(#REF!="",IF(TODAY()&gt;#REF!,"Atrasada","Em Andamento"),"Concluída"),"Continuada")</f>
        <v>Continuada</v>
      </c>
      <c r="G35" s="44"/>
      <c r="H35" s="40"/>
      <c r="I35"/>
    </row>
    <row r="36" spans="1:9" s="34" customFormat="1" ht="31.5" customHeight="1" x14ac:dyDescent="0.25">
      <c r="A36" s="68" t="s">
        <v>64</v>
      </c>
      <c r="B36" s="69"/>
      <c r="C36" s="70"/>
      <c r="D36" s="41">
        <v>45658</v>
      </c>
      <c r="E36" s="41">
        <v>46022</v>
      </c>
      <c r="F36" s="42" t="str">
        <f ca="1">IF(E36="",IF(#REF!="",IF(TODAY()&gt;#REF!,"Atrasada","Em Andamento"),"Concluída"),"Continuada")</f>
        <v>Continuada</v>
      </c>
      <c r="G36" s="44"/>
      <c r="H36" s="40"/>
      <c r="I36"/>
    </row>
    <row r="37" spans="1:9" s="34" customFormat="1" ht="31.5" customHeight="1" x14ac:dyDescent="0.25">
      <c r="A37" s="68" t="s">
        <v>59</v>
      </c>
      <c r="B37" s="69"/>
      <c r="C37" s="70"/>
      <c r="D37" s="41">
        <v>45658</v>
      </c>
      <c r="E37" s="41">
        <v>46022</v>
      </c>
      <c r="F37" s="42" t="str">
        <f ca="1">IF(E37="",IF(#REF!="",IF(TODAY()&gt;#REF!,"Atrasada","Em Andamento"),"Concluída"),"Continuada")</f>
        <v>Continuada</v>
      </c>
      <c r="G37" s="44"/>
      <c r="H37" s="40"/>
      <c r="I37"/>
    </row>
    <row r="38" spans="1:9" s="34" customFormat="1" x14ac:dyDescent="0.25">
      <c r="A38" s="68" t="s">
        <v>71</v>
      </c>
      <c r="B38" s="69"/>
      <c r="C38" s="70"/>
      <c r="D38" s="41">
        <v>45658</v>
      </c>
      <c r="E38" s="41">
        <v>46022</v>
      </c>
      <c r="F38" s="42" t="str">
        <f ca="1">IF(E38="",IF(#REF!="",IF(TODAY()&gt;#REF!,"Atrasada","Em Andamento"),"Concluída"),"Continuada")</f>
        <v>Continuada</v>
      </c>
      <c r="G38" s="44"/>
      <c r="H38" s="40"/>
      <c r="I38"/>
    </row>
    <row r="39" spans="1:9" s="34" customFormat="1" ht="45" customHeight="1" x14ac:dyDescent="0.25">
      <c r="A39" s="109" t="s">
        <v>37</v>
      </c>
      <c r="B39" s="105"/>
      <c r="C39" s="105"/>
      <c r="D39" s="105"/>
      <c r="E39" s="105"/>
      <c r="F39" s="105"/>
      <c r="G39" s="106"/>
      <c r="H39" s="40"/>
      <c r="I39"/>
    </row>
    <row r="40" spans="1:9" s="34" customFormat="1" x14ac:dyDescent="0.25">
      <c r="A40" s="68" t="s">
        <v>68</v>
      </c>
      <c r="B40" s="69"/>
      <c r="C40" s="70"/>
      <c r="D40" s="41">
        <v>45658</v>
      </c>
      <c r="E40" s="41">
        <v>46022</v>
      </c>
      <c r="F40" s="42" t="str">
        <f ca="1">IF(E40="",IF(#REF!="",IF(TODAY()&gt;#REF!,"Atrasada","Em Andamento"),"Concluída"),"Continuada")</f>
        <v>Continuada</v>
      </c>
      <c r="G40" s="44"/>
      <c r="H40" s="40"/>
      <c r="I40"/>
    </row>
    <row r="41" spans="1:9" s="34" customFormat="1" ht="42" customHeight="1" x14ac:dyDescent="0.25">
      <c r="A41" s="113" t="s">
        <v>45</v>
      </c>
      <c r="B41" s="114"/>
      <c r="C41" s="115"/>
      <c r="D41" s="41">
        <v>45658</v>
      </c>
      <c r="E41" s="41">
        <v>46022</v>
      </c>
      <c r="F41" s="42" t="str">
        <f ca="1">IF(E41="",IF(#REF!="",IF(TODAY()&gt;#REF!,"Atrasada","Em Andamento"),"Concluída"),"Continuada")</f>
        <v>Continuada</v>
      </c>
      <c r="G41" s="44"/>
      <c r="H41" s="40"/>
      <c r="I41"/>
    </row>
    <row r="42" spans="1:9" s="34" customFormat="1" x14ac:dyDescent="0.25">
      <c r="A42" s="68" t="s">
        <v>44</v>
      </c>
      <c r="B42" s="69"/>
      <c r="C42" s="70"/>
      <c r="D42" s="41">
        <v>45658</v>
      </c>
      <c r="E42" s="41">
        <v>46022</v>
      </c>
      <c r="F42" s="42" t="str">
        <f ca="1">IF(E42="",IF(#REF!="",IF(TODAY()&gt;#REF!,"Atrasada","Em Andamento"),"Concluída"),"Continuada")</f>
        <v>Continuada</v>
      </c>
      <c r="G42" s="44"/>
      <c r="H42" s="40"/>
      <c r="I42"/>
    </row>
    <row r="43" spans="1:9" s="34" customFormat="1" ht="45" customHeight="1" x14ac:dyDescent="0.25">
      <c r="A43" s="109" t="s">
        <v>32</v>
      </c>
      <c r="B43" s="105"/>
      <c r="C43" s="105"/>
      <c r="D43" s="105"/>
      <c r="E43" s="105"/>
      <c r="F43" s="105"/>
      <c r="G43" s="106"/>
      <c r="H43" s="40"/>
      <c r="I43"/>
    </row>
    <row r="44" spans="1:9" s="34" customFormat="1" x14ac:dyDescent="0.25">
      <c r="A44" s="68" t="s">
        <v>91</v>
      </c>
      <c r="B44" s="69"/>
      <c r="C44" s="70"/>
      <c r="D44" s="41">
        <v>45658</v>
      </c>
      <c r="E44" s="41">
        <v>46022</v>
      </c>
      <c r="F44" s="42" t="str">
        <f ca="1">IF(E44="",IF(#REF!="",IF(TODAY()&gt;#REF!,"Atrasada","Em Andamento"),"Concluída"),"Continuada")</f>
        <v>Continuada</v>
      </c>
      <c r="G44" s="44"/>
      <c r="H44" s="40"/>
      <c r="I44"/>
    </row>
    <row r="45" spans="1:9" s="34" customFormat="1" ht="35.25" customHeight="1" x14ac:dyDescent="0.25">
      <c r="A45" s="68" t="s">
        <v>55</v>
      </c>
      <c r="B45" s="69"/>
      <c r="C45" s="70"/>
      <c r="D45" s="41">
        <v>45658</v>
      </c>
      <c r="E45" s="41">
        <v>46022</v>
      </c>
      <c r="F45" s="42" t="str">
        <f ca="1">IF(E45="",IF(#REF!="",IF(TODAY()&gt;#REF!,"Atrasada","Em Andamento"),"Concluída"),"Continuada")</f>
        <v>Continuada</v>
      </c>
      <c r="G45" s="44"/>
      <c r="H45" s="40"/>
      <c r="I45"/>
    </row>
    <row r="46" spans="1:9" s="34" customFormat="1" x14ac:dyDescent="0.25">
      <c r="A46" s="109" t="s">
        <v>25</v>
      </c>
      <c r="B46" s="105"/>
      <c r="C46" s="105"/>
      <c r="D46" s="105"/>
      <c r="E46" s="105"/>
      <c r="F46" s="105"/>
      <c r="G46" s="106"/>
      <c r="H46" s="40"/>
      <c r="I46"/>
    </row>
    <row r="47" spans="1:9" s="34" customFormat="1" ht="34.5" customHeight="1" x14ac:dyDescent="0.25">
      <c r="A47" s="84" t="s">
        <v>150</v>
      </c>
      <c r="B47" s="85"/>
      <c r="C47" s="86"/>
      <c r="D47" s="41">
        <v>45658</v>
      </c>
      <c r="E47" s="41">
        <v>46022</v>
      </c>
      <c r="F47" s="42" t="str">
        <f ca="1">IF(E47="",IF(#REF!="",IF(TODAY()&gt;#REF!,"Atrasada","Em Andamento"),"Concluída"),"Continuada")</f>
        <v>Continuada</v>
      </c>
      <c r="G47" s="44"/>
      <c r="H47" s="40"/>
      <c r="I47"/>
    </row>
    <row r="48" spans="1:9" s="34" customFormat="1" x14ac:dyDescent="0.25">
      <c r="A48" s="84" t="s">
        <v>92</v>
      </c>
      <c r="B48" s="85"/>
      <c r="C48" s="86"/>
      <c r="D48" s="41">
        <v>45658</v>
      </c>
      <c r="E48" s="41">
        <v>46022</v>
      </c>
      <c r="F48" s="42" t="str">
        <f ca="1">IF(E48="",IF(#REF!="",IF(TODAY()&gt;#REF!,"Atrasada","Em Andamento"),"Concluída"),"Continuada")</f>
        <v>Continuada</v>
      </c>
      <c r="G48" s="44"/>
      <c r="H48" s="40"/>
      <c r="I48"/>
    </row>
    <row r="49" spans="1:11" s="34" customFormat="1" x14ac:dyDescent="0.25">
      <c r="A49" s="84" t="s">
        <v>53</v>
      </c>
      <c r="B49" s="85"/>
      <c r="C49" s="86"/>
      <c r="D49" s="41">
        <v>45658</v>
      </c>
      <c r="E49" s="41">
        <v>46022</v>
      </c>
      <c r="F49" s="42" t="str">
        <f ca="1">IF(E49="",IF(#REF!="",IF(TODAY()&gt;#REF!,"Atrasada","Em Andamento"),"Concluída"),"Continuada")</f>
        <v>Continuada</v>
      </c>
      <c r="G49" s="44"/>
      <c r="H49" s="40"/>
      <c r="I49"/>
    </row>
    <row r="50" spans="1:11" s="34" customFormat="1" ht="30" customHeight="1" x14ac:dyDescent="0.25">
      <c r="A50" s="110" t="s">
        <v>26</v>
      </c>
      <c r="B50" s="111"/>
      <c r="C50" s="111"/>
      <c r="D50" s="111"/>
      <c r="E50" s="111"/>
      <c r="F50" s="111"/>
      <c r="G50" s="112"/>
      <c r="H50" s="40"/>
      <c r="I50"/>
    </row>
    <row r="51" spans="1:11" s="34" customFormat="1" x14ac:dyDescent="0.25">
      <c r="A51" s="84" t="s">
        <v>27</v>
      </c>
      <c r="B51" s="85"/>
      <c r="C51" s="86"/>
      <c r="D51" s="41">
        <v>45658</v>
      </c>
      <c r="E51" s="41">
        <v>46022</v>
      </c>
      <c r="F51" s="42" t="str">
        <f ca="1">IF(E51="",IF(#REF!="",IF(TODAY()&gt;#REF!,"Atrasada","Em Andamento"),"Concluída"),"Continuada")</f>
        <v>Continuada</v>
      </c>
      <c r="G51" s="44"/>
      <c r="H51" s="40"/>
      <c r="I51"/>
    </row>
    <row r="52" spans="1:11" s="34" customFormat="1" x14ac:dyDescent="0.25">
      <c r="A52" s="109" t="s">
        <v>28</v>
      </c>
      <c r="B52" s="105"/>
      <c r="C52" s="105"/>
      <c r="D52" s="105"/>
      <c r="E52" s="105"/>
      <c r="F52" s="105"/>
      <c r="G52" s="106"/>
      <c r="H52" s="40"/>
      <c r="I52"/>
    </row>
    <row r="53" spans="1:11" s="34" customFormat="1" x14ac:dyDescent="0.25">
      <c r="A53" s="68" t="s">
        <v>57</v>
      </c>
      <c r="B53" s="69"/>
      <c r="C53" s="70"/>
      <c r="D53" s="41">
        <v>45658</v>
      </c>
      <c r="E53" s="41">
        <v>46022</v>
      </c>
      <c r="F53" s="42" t="str">
        <f ca="1">IF(E53="",IF(#REF!="",IF(TODAY()&gt;#REF!,"Atrasada","Em Andamento"),"Concluída"),"Continuada")</f>
        <v>Continuada</v>
      </c>
      <c r="G53" s="44"/>
      <c r="H53" s="40"/>
      <c r="I53"/>
    </row>
    <row r="54" spans="1:11" s="34" customFormat="1" x14ac:dyDescent="0.25">
      <c r="A54" s="68" t="s">
        <v>54</v>
      </c>
      <c r="B54" s="69"/>
      <c r="C54" s="70"/>
      <c r="D54" s="41">
        <v>45658</v>
      </c>
      <c r="E54" s="41">
        <v>46022</v>
      </c>
      <c r="F54" s="42" t="str">
        <f ca="1">IF(E54="",IF(#REF!="",IF(TODAY()&gt;#REF!,"Atrasada","Em Andamento"),"Concluída"),"Continuada")</f>
        <v>Continuada</v>
      </c>
      <c r="G54" s="44"/>
      <c r="H54" s="40"/>
      <c r="I54"/>
    </row>
    <row r="55" spans="1:11" s="34" customFormat="1" x14ac:dyDescent="0.25">
      <c r="A55" s="68" t="s">
        <v>56</v>
      </c>
      <c r="B55" s="69"/>
      <c r="C55" s="70"/>
      <c r="D55" s="41">
        <v>45658</v>
      </c>
      <c r="E55" s="41">
        <v>46022</v>
      </c>
      <c r="F55" s="42" t="str">
        <f ca="1">IF(E55="",IF(#REF!="",IF(TODAY()&gt;#REF!,"Atrasada","Em Andamento"),"Concluída"),"Continuada")</f>
        <v>Continuada</v>
      </c>
      <c r="G55" s="44"/>
      <c r="H55" s="40"/>
      <c r="I55"/>
    </row>
    <row r="56" spans="1:11" s="34" customFormat="1" x14ac:dyDescent="0.25">
      <c r="A56"/>
      <c r="B56"/>
      <c r="C56"/>
      <c r="D56"/>
      <c r="E56"/>
      <c r="F56"/>
      <c r="G56"/>
      <c r="H56"/>
      <c r="I56"/>
      <c r="J56"/>
      <c r="K56"/>
    </row>
    <row r="57" spans="1:11" s="34" customFormat="1" x14ac:dyDescent="0.25">
      <c r="A57"/>
      <c r="B57"/>
      <c r="C57"/>
      <c r="D57"/>
      <c r="E57"/>
      <c r="F57"/>
      <c r="G57"/>
      <c r="H57"/>
      <c r="I57"/>
      <c r="J57"/>
      <c r="K57"/>
    </row>
    <row r="58" spans="1:11" s="34" customFormat="1" x14ac:dyDescent="0.25">
      <c r="A58"/>
      <c r="B58"/>
      <c r="C58"/>
      <c r="D58"/>
      <c r="E58"/>
      <c r="F58"/>
      <c r="G58"/>
      <c r="H58"/>
      <c r="I58"/>
      <c r="J58"/>
      <c r="K58"/>
    </row>
    <row r="59" spans="1:11" s="34" customFormat="1" x14ac:dyDescent="0.25">
      <c r="A59"/>
      <c r="B59"/>
      <c r="C59"/>
      <c r="D59"/>
      <c r="E59"/>
      <c r="F59"/>
      <c r="G59"/>
      <c r="H59"/>
      <c r="I59"/>
      <c r="J59"/>
      <c r="K59"/>
    </row>
    <row r="60" spans="1:11" s="34" customFormat="1" x14ac:dyDescent="0.25">
      <c r="A60"/>
      <c r="B60"/>
      <c r="C60"/>
      <c r="D60"/>
      <c r="E60"/>
      <c r="F60"/>
      <c r="G60"/>
      <c r="H60"/>
      <c r="I60"/>
      <c r="J60"/>
      <c r="K60"/>
    </row>
    <row r="61" spans="1:11" s="34" customFormat="1" x14ac:dyDescent="0.25">
      <c r="A61"/>
      <c r="B61"/>
      <c r="C61"/>
      <c r="D61"/>
      <c r="E61"/>
      <c r="F61"/>
      <c r="G61"/>
      <c r="H61"/>
      <c r="I61"/>
      <c r="J61"/>
      <c r="K61"/>
    </row>
    <row r="62" spans="1:11" s="34" customFormat="1" x14ac:dyDescent="0.25">
      <c r="A62"/>
      <c r="B62"/>
      <c r="C62"/>
      <c r="D62"/>
      <c r="E62"/>
      <c r="F62"/>
      <c r="G62"/>
      <c r="H62"/>
      <c r="I62"/>
      <c r="J62"/>
      <c r="K62"/>
    </row>
    <row r="63" spans="1:11" s="34" customFormat="1" x14ac:dyDescent="0.25">
      <c r="A63"/>
      <c r="B63"/>
      <c r="C63"/>
      <c r="D63"/>
      <c r="E63"/>
      <c r="F63"/>
      <c r="G63"/>
      <c r="H63"/>
      <c r="I63"/>
      <c r="J63"/>
      <c r="K63"/>
    </row>
    <row r="64" spans="1:11" s="34" customFormat="1" x14ac:dyDescent="0.25">
      <c r="A64"/>
      <c r="B64"/>
      <c r="C64"/>
      <c r="D64"/>
      <c r="E64"/>
      <c r="F64"/>
      <c r="G64"/>
      <c r="H64"/>
      <c r="I64"/>
      <c r="J64"/>
      <c r="K64"/>
    </row>
    <row r="65" spans="1:11" s="34" customFormat="1" x14ac:dyDescent="0.25">
      <c r="A65"/>
      <c r="B65"/>
      <c r="C65"/>
      <c r="D65"/>
      <c r="E65"/>
      <c r="F65"/>
      <c r="G65"/>
      <c r="H65"/>
      <c r="I65"/>
      <c r="J65"/>
      <c r="K65"/>
    </row>
    <row r="66" spans="1:11" s="34" customFormat="1" x14ac:dyDescent="0.25">
      <c r="A66"/>
      <c r="B66"/>
      <c r="C66"/>
      <c r="D66"/>
      <c r="E66"/>
      <c r="F66"/>
      <c r="G66"/>
      <c r="H66"/>
      <c r="I66"/>
      <c r="J66"/>
      <c r="K66"/>
    </row>
    <row r="67" spans="1:11" s="34" customFormat="1" x14ac:dyDescent="0.25">
      <c r="A67"/>
      <c r="B67"/>
      <c r="C67"/>
      <c r="D67"/>
      <c r="E67"/>
      <c r="F67"/>
      <c r="G67"/>
      <c r="H67"/>
      <c r="I67"/>
      <c r="J67"/>
      <c r="K67"/>
    </row>
    <row r="68" spans="1:11" s="34" customFormat="1" x14ac:dyDescent="0.25">
      <c r="A68"/>
      <c r="B68"/>
      <c r="C68"/>
      <c r="D68"/>
      <c r="E68"/>
      <c r="F68"/>
      <c r="G68"/>
      <c r="H68"/>
      <c r="I68"/>
      <c r="J68"/>
      <c r="K68"/>
    </row>
    <row r="69" spans="1:11" s="34" customFormat="1" x14ac:dyDescent="0.25">
      <c r="A69"/>
      <c r="B69"/>
      <c r="C69"/>
      <c r="D69"/>
      <c r="E69"/>
      <c r="F69"/>
      <c r="G69"/>
      <c r="H69"/>
      <c r="I69"/>
      <c r="J69"/>
      <c r="K69"/>
    </row>
    <row r="70" spans="1:11" s="34" customFormat="1" x14ac:dyDescent="0.25">
      <c r="A70"/>
      <c r="B70"/>
      <c r="C70"/>
      <c r="D70"/>
      <c r="E70"/>
      <c r="F70"/>
      <c r="G70"/>
      <c r="I70"/>
    </row>
    <row r="71" spans="1:11" s="34" customFormat="1" x14ac:dyDescent="0.25">
      <c r="A71"/>
      <c r="B71"/>
      <c r="C71"/>
      <c r="D71"/>
      <c r="E71"/>
      <c r="F71"/>
      <c r="G71"/>
      <c r="I71"/>
    </row>
    <row r="72" spans="1:11" s="34" customFormat="1" x14ac:dyDescent="0.25">
      <c r="A72"/>
      <c r="B72"/>
      <c r="C72"/>
      <c r="D72"/>
      <c r="E72"/>
      <c r="F72"/>
      <c r="G72"/>
      <c r="I72"/>
    </row>
    <row r="73" spans="1:11" s="34" customFormat="1" x14ac:dyDescent="0.25">
      <c r="A73"/>
      <c r="B73"/>
      <c r="C73"/>
      <c r="D73"/>
      <c r="E73"/>
      <c r="F73"/>
      <c r="G73"/>
      <c r="I73"/>
    </row>
    <row r="74" spans="1:11" s="34" customFormat="1" x14ac:dyDescent="0.25">
      <c r="A74"/>
      <c r="B74"/>
      <c r="C74"/>
      <c r="D74"/>
      <c r="E74"/>
      <c r="F74"/>
      <c r="G74"/>
      <c r="I74"/>
    </row>
    <row r="75" spans="1:11" s="34" customFormat="1" x14ac:dyDescent="0.25">
      <c r="A75"/>
      <c r="B75"/>
      <c r="C75"/>
      <c r="D75"/>
      <c r="E75"/>
      <c r="F75"/>
      <c r="G75"/>
      <c r="I75"/>
    </row>
    <row r="76" spans="1:11" s="34" customFormat="1" x14ac:dyDescent="0.25">
      <c r="A76"/>
      <c r="B76"/>
      <c r="C76"/>
      <c r="D76"/>
      <c r="E76"/>
      <c r="F76"/>
      <c r="G76"/>
      <c r="I76"/>
    </row>
    <row r="77" spans="1:11" s="34" customFormat="1" x14ac:dyDescent="0.25">
      <c r="A77"/>
      <c r="B77"/>
      <c r="C77"/>
      <c r="D77"/>
      <c r="E77"/>
      <c r="F77"/>
      <c r="G77"/>
      <c r="I77"/>
    </row>
    <row r="78" spans="1:11" s="34" customFormat="1" x14ac:dyDescent="0.25">
      <c r="A78"/>
      <c r="B78"/>
      <c r="C78"/>
      <c r="D78"/>
      <c r="E78"/>
      <c r="F78"/>
      <c r="G78"/>
      <c r="I78"/>
    </row>
    <row r="79" spans="1:11" s="34" customFormat="1" x14ac:dyDescent="0.25">
      <c r="A79"/>
      <c r="B79"/>
      <c r="C79"/>
      <c r="D79"/>
      <c r="E79"/>
      <c r="F79"/>
      <c r="G79"/>
      <c r="I79"/>
    </row>
    <row r="80" spans="1:11" s="34" customFormat="1" x14ac:dyDescent="0.25">
      <c r="A80"/>
      <c r="B80"/>
      <c r="C80"/>
      <c r="D80"/>
      <c r="E80"/>
      <c r="F80"/>
      <c r="G80"/>
      <c r="I80"/>
    </row>
    <row r="81" spans="1:9" s="34" customFormat="1" x14ac:dyDescent="0.25">
      <c r="A81"/>
      <c r="B81"/>
      <c r="C81"/>
      <c r="D81"/>
      <c r="E81"/>
      <c r="F81"/>
      <c r="G81"/>
      <c r="I81"/>
    </row>
    <row r="82" spans="1:9" s="34" customFormat="1" x14ac:dyDescent="0.25">
      <c r="A82"/>
      <c r="B82"/>
      <c r="C82"/>
      <c r="D82"/>
      <c r="E82"/>
      <c r="F82"/>
      <c r="G82"/>
      <c r="I82"/>
    </row>
    <row r="83" spans="1:9" s="34" customFormat="1" x14ac:dyDescent="0.25">
      <c r="A83"/>
      <c r="B83"/>
      <c r="C83"/>
      <c r="D83"/>
      <c r="E83"/>
      <c r="F83"/>
      <c r="G83"/>
      <c r="I83"/>
    </row>
    <row r="84" spans="1:9" s="34" customFormat="1" x14ac:dyDescent="0.25">
      <c r="A84"/>
      <c r="B84"/>
      <c r="C84"/>
      <c r="D84"/>
      <c r="E84"/>
      <c r="F84"/>
      <c r="G84"/>
      <c r="I84"/>
    </row>
  </sheetData>
  <autoFilter ref="A9:G9">
    <filterColumn colId="0" showButton="0"/>
    <filterColumn colId="1" showButton="0"/>
  </autoFilter>
  <mergeCells count="51">
    <mergeCell ref="A21:G21"/>
    <mergeCell ref="A25:G25"/>
    <mergeCell ref="A24:C24"/>
    <mergeCell ref="A22:C22"/>
    <mergeCell ref="A18:C18"/>
    <mergeCell ref="A19:G19"/>
    <mergeCell ref="A2:G2"/>
    <mergeCell ref="A3:G4"/>
    <mergeCell ref="A39:G39"/>
    <mergeCell ref="A38:C38"/>
    <mergeCell ref="A34:C34"/>
    <mergeCell ref="A35:C35"/>
    <mergeCell ref="A32:C32"/>
    <mergeCell ref="A33:C33"/>
    <mergeCell ref="A36:C36"/>
    <mergeCell ref="A37:C37"/>
    <mergeCell ref="A30:C30"/>
    <mergeCell ref="A31:C31"/>
    <mergeCell ref="A27:C27"/>
    <mergeCell ref="A28:C28"/>
    <mergeCell ref="A29:C29"/>
    <mergeCell ref="A41:C41"/>
    <mergeCell ref="A42:C42"/>
    <mergeCell ref="A40:C40"/>
    <mergeCell ref="A54:C54"/>
    <mergeCell ref="A55:C55"/>
    <mergeCell ref="A51:C51"/>
    <mergeCell ref="A47:C47"/>
    <mergeCell ref="A48:C48"/>
    <mergeCell ref="A49:C49"/>
    <mergeCell ref="A43:G43"/>
    <mergeCell ref="A50:G50"/>
    <mergeCell ref="A46:G46"/>
    <mergeCell ref="A52:G52"/>
    <mergeCell ref="A53:C53"/>
    <mergeCell ref="A45:C45"/>
    <mergeCell ref="A44:C44"/>
    <mergeCell ref="A26:C26"/>
    <mergeCell ref="A23:C23"/>
    <mergeCell ref="A7:G7"/>
    <mergeCell ref="A16:C16"/>
    <mergeCell ref="A15:G15"/>
    <mergeCell ref="A8:G8"/>
    <mergeCell ref="A12:C12"/>
    <mergeCell ref="A13:C13"/>
    <mergeCell ref="A14:C14"/>
    <mergeCell ref="A9:C9"/>
    <mergeCell ref="A10:G10"/>
    <mergeCell ref="A11:G11"/>
    <mergeCell ref="A17:G17"/>
    <mergeCell ref="A20:C20"/>
  </mergeCells>
  <conditionalFormatting sqref="F20 F12:F14 F22:F24 F44:F45 F47:F49 F53:F54 F38 F40:F42 F16 F18 F26:F35">
    <cfRule type="cellIs" dxfId="137" priority="795" operator="equal">
      <formula>"Reprogramada"</formula>
    </cfRule>
    <cfRule type="cellIs" dxfId="136" priority="796" operator="equal">
      <formula>"Atrasada"</formula>
    </cfRule>
    <cfRule type="cellIs" dxfId="135" priority="797" operator="equal">
      <formula>"Em Andamento"</formula>
    </cfRule>
    <cfRule type="cellIs" dxfId="134" priority="798" operator="equal">
      <formula>"Concluída"</formula>
    </cfRule>
  </conditionalFormatting>
  <conditionalFormatting sqref="F20 F12:F14 F22:F24 F44:F45 F47:F49 F53:F54 F38 F40:F42 F16 F18 F26:F35">
    <cfRule type="cellIs" dxfId="133" priority="793" operator="equal">
      <formula>"Anulada"</formula>
    </cfRule>
    <cfRule type="cellIs" dxfId="132" priority="794" operator="equal">
      <formula>"Em Risco"</formula>
    </cfRule>
  </conditionalFormatting>
  <conditionalFormatting sqref="F16">
    <cfRule type="cellIs" dxfId="131" priority="789" operator="equal">
      <formula>"Reprogramada"</formula>
    </cfRule>
    <cfRule type="cellIs" dxfId="130" priority="790" operator="equal">
      <formula>"Atrasada"</formula>
    </cfRule>
    <cfRule type="cellIs" dxfId="129" priority="791" operator="equal">
      <formula>"Em Andamento"</formula>
    </cfRule>
    <cfRule type="cellIs" dxfId="128" priority="792" operator="equal">
      <formula>"Concluída"</formula>
    </cfRule>
  </conditionalFormatting>
  <conditionalFormatting sqref="F16">
    <cfRule type="cellIs" dxfId="127" priority="787" operator="equal">
      <formula>"Anulada"</formula>
    </cfRule>
    <cfRule type="cellIs" dxfId="126" priority="788" operator="equal">
      <formula>"Em Risco"</formula>
    </cfRule>
  </conditionalFormatting>
  <conditionalFormatting sqref="F16">
    <cfRule type="cellIs" dxfId="125" priority="783" operator="equal">
      <formula>"Reprogramada"</formula>
    </cfRule>
    <cfRule type="cellIs" dxfId="124" priority="784" operator="equal">
      <formula>"Atrasada"</formula>
    </cfRule>
    <cfRule type="cellIs" dxfId="123" priority="785" operator="equal">
      <formula>"Em Andamento"</formula>
    </cfRule>
    <cfRule type="cellIs" dxfId="122" priority="786" operator="equal">
      <formula>"Concluída"</formula>
    </cfRule>
  </conditionalFormatting>
  <conditionalFormatting sqref="F16">
    <cfRule type="cellIs" dxfId="121" priority="781" operator="equal">
      <formula>"Anulada"</formula>
    </cfRule>
    <cfRule type="cellIs" dxfId="120" priority="782" operator="equal">
      <formula>"Em Risco"</formula>
    </cfRule>
  </conditionalFormatting>
  <conditionalFormatting sqref="F16">
    <cfRule type="cellIs" dxfId="119" priority="777" operator="equal">
      <formula>"Reprogramada"</formula>
    </cfRule>
    <cfRule type="cellIs" dxfId="118" priority="778" operator="equal">
      <formula>"Atrasada"</formula>
    </cfRule>
    <cfRule type="cellIs" dxfId="117" priority="779" operator="equal">
      <formula>"Em Andamento"</formula>
    </cfRule>
    <cfRule type="cellIs" dxfId="116" priority="780" operator="equal">
      <formula>"Concluída"</formula>
    </cfRule>
  </conditionalFormatting>
  <conditionalFormatting sqref="F16">
    <cfRule type="cellIs" dxfId="115" priority="775" operator="equal">
      <formula>"Anulada"</formula>
    </cfRule>
    <cfRule type="cellIs" dxfId="114" priority="776" operator="equal">
      <formula>"Em Risco"</formula>
    </cfRule>
  </conditionalFormatting>
  <conditionalFormatting sqref="F16">
    <cfRule type="cellIs" dxfId="113" priority="771" operator="equal">
      <formula>"Reprogramada"</formula>
    </cfRule>
    <cfRule type="cellIs" dxfId="112" priority="772" operator="equal">
      <formula>"Atrasada"</formula>
    </cfRule>
    <cfRule type="cellIs" dxfId="111" priority="773" operator="equal">
      <formula>"Em Andamento"</formula>
    </cfRule>
    <cfRule type="cellIs" dxfId="110" priority="774" operator="equal">
      <formula>"Concluída"</formula>
    </cfRule>
  </conditionalFormatting>
  <conditionalFormatting sqref="F16">
    <cfRule type="cellIs" dxfId="109" priority="769" operator="equal">
      <formula>"Anulada"</formula>
    </cfRule>
    <cfRule type="cellIs" dxfId="108" priority="770" operator="equal">
      <formula>"Em Risco"</formula>
    </cfRule>
  </conditionalFormatting>
  <conditionalFormatting sqref="F51">
    <cfRule type="cellIs" dxfId="107" priority="669" operator="equal">
      <formula>"Reprogramada"</formula>
    </cfRule>
    <cfRule type="cellIs" dxfId="106" priority="670" operator="equal">
      <formula>"Atrasada"</formula>
    </cfRule>
    <cfRule type="cellIs" dxfId="105" priority="671" operator="equal">
      <formula>"Em Andamento"</formula>
    </cfRule>
    <cfRule type="cellIs" dxfId="104" priority="672" operator="equal">
      <formula>"Concluída"</formula>
    </cfRule>
  </conditionalFormatting>
  <conditionalFormatting sqref="F51">
    <cfRule type="cellIs" dxfId="103" priority="667" operator="equal">
      <formula>"Anulada"</formula>
    </cfRule>
    <cfRule type="cellIs" dxfId="102" priority="668" operator="equal">
      <formula>"Em Risco"</formula>
    </cfRule>
  </conditionalFormatting>
  <conditionalFormatting sqref="F51">
    <cfRule type="cellIs" dxfId="101" priority="663" operator="equal">
      <formula>"Reprogramada"</formula>
    </cfRule>
    <cfRule type="cellIs" dxfId="100" priority="664" operator="equal">
      <formula>"Atrasada"</formula>
    </cfRule>
    <cfRule type="cellIs" dxfId="99" priority="665" operator="equal">
      <formula>"Em Andamento"</formula>
    </cfRule>
    <cfRule type="cellIs" dxfId="98" priority="666" operator="equal">
      <formula>"Concluída"</formula>
    </cfRule>
  </conditionalFormatting>
  <conditionalFormatting sqref="F51">
    <cfRule type="cellIs" dxfId="97" priority="661" operator="equal">
      <formula>"Anulada"</formula>
    </cfRule>
    <cfRule type="cellIs" dxfId="96" priority="662" operator="equal">
      <formula>"Em Risco"</formula>
    </cfRule>
  </conditionalFormatting>
  <conditionalFormatting sqref="F51">
    <cfRule type="cellIs" dxfId="95" priority="657" operator="equal">
      <formula>"Reprogramada"</formula>
    </cfRule>
    <cfRule type="cellIs" dxfId="94" priority="658" operator="equal">
      <formula>"Atrasada"</formula>
    </cfRule>
    <cfRule type="cellIs" dxfId="93" priority="659" operator="equal">
      <formula>"Em Andamento"</formula>
    </cfRule>
    <cfRule type="cellIs" dxfId="92" priority="660" operator="equal">
      <formula>"Concluída"</formula>
    </cfRule>
  </conditionalFormatting>
  <conditionalFormatting sqref="F51">
    <cfRule type="cellIs" dxfId="91" priority="655" operator="equal">
      <formula>"Anulada"</formula>
    </cfRule>
    <cfRule type="cellIs" dxfId="90" priority="656" operator="equal">
      <formula>"Em Risco"</formula>
    </cfRule>
  </conditionalFormatting>
  <conditionalFormatting sqref="F51">
    <cfRule type="cellIs" dxfId="89" priority="651" operator="equal">
      <formula>"Reprogramada"</formula>
    </cfRule>
    <cfRule type="cellIs" dxfId="88" priority="652" operator="equal">
      <formula>"Atrasada"</formula>
    </cfRule>
    <cfRule type="cellIs" dxfId="87" priority="653" operator="equal">
      <formula>"Em Andamento"</formula>
    </cfRule>
    <cfRule type="cellIs" dxfId="86" priority="654" operator="equal">
      <formula>"Concluída"</formula>
    </cfRule>
  </conditionalFormatting>
  <conditionalFormatting sqref="F51">
    <cfRule type="cellIs" dxfId="85" priority="649" operator="equal">
      <formula>"Anulada"</formula>
    </cfRule>
    <cfRule type="cellIs" dxfId="84" priority="650" operator="equal">
      <formula>"Em Risco"</formula>
    </cfRule>
  </conditionalFormatting>
  <conditionalFormatting sqref="F51">
    <cfRule type="cellIs" dxfId="83" priority="645" operator="equal">
      <formula>"Reprogramada"</formula>
    </cfRule>
    <cfRule type="cellIs" dxfId="82" priority="646" operator="equal">
      <formula>"Atrasada"</formula>
    </cfRule>
    <cfRule type="cellIs" dxfId="81" priority="647" operator="equal">
      <formula>"Em Andamento"</formula>
    </cfRule>
    <cfRule type="cellIs" dxfId="80" priority="648" operator="equal">
      <formula>"Concluída"</formula>
    </cfRule>
  </conditionalFormatting>
  <conditionalFormatting sqref="F51">
    <cfRule type="cellIs" dxfId="79" priority="643" operator="equal">
      <formula>"Anulada"</formula>
    </cfRule>
    <cfRule type="cellIs" dxfId="78" priority="644" operator="equal">
      <formula>"Em Risco"</formula>
    </cfRule>
  </conditionalFormatting>
  <conditionalFormatting sqref="F51">
    <cfRule type="cellIs" dxfId="77" priority="639" operator="equal">
      <formula>"Reprogramada"</formula>
    </cfRule>
    <cfRule type="cellIs" dxfId="76" priority="640" operator="equal">
      <formula>"Atrasada"</formula>
    </cfRule>
    <cfRule type="cellIs" dxfId="75" priority="641" operator="equal">
      <formula>"Em Andamento"</formula>
    </cfRule>
    <cfRule type="cellIs" dxfId="74" priority="642" operator="equal">
      <formula>"Concluída"</formula>
    </cfRule>
  </conditionalFormatting>
  <conditionalFormatting sqref="F51">
    <cfRule type="cellIs" dxfId="73" priority="637" operator="equal">
      <formula>"Anulada"</formula>
    </cfRule>
    <cfRule type="cellIs" dxfId="72" priority="638" operator="equal">
      <formula>"Em Risco"</formula>
    </cfRule>
  </conditionalFormatting>
  <conditionalFormatting sqref="F51">
    <cfRule type="cellIs" dxfId="71" priority="633" operator="equal">
      <formula>"Reprogramada"</formula>
    </cfRule>
    <cfRule type="cellIs" dxfId="70" priority="634" operator="equal">
      <formula>"Atrasada"</formula>
    </cfRule>
    <cfRule type="cellIs" dxfId="69" priority="635" operator="equal">
      <formula>"Em Andamento"</formula>
    </cfRule>
    <cfRule type="cellIs" dxfId="68" priority="636" operator="equal">
      <formula>"Concluída"</formula>
    </cfRule>
  </conditionalFormatting>
  <conditionalFormatting sqref="F51">
    <cfRule type="cellIs" dxfId="67" priority="631" operator="equal">
      <formula>"Anulada"</formula>
    </cfRule>
    <cfRule type="cellIs" dxfId="66" priority="632" operator="equal">
      <formula>"Em Risco"</formula>
    </cfRule>
  </conditionalFormatting>
  <conditionalFormatting sqref="F51">
    <cfRule type="cellIs" dxfId="65" priority="627" operator="equal">
      <formula>"Reprogramada"</formula>
    </cfRule>
    <cfRule type="cellIs" dxfId="64" priority="628" operator="equal">
      <formula>"Atrasada"</formula>
    </cfRule>
    <cfRule type="cellIs" dxfId="63" priority="629" operator="equal">
      <formula>"Em Andamento"</formula>
    </cfRule>
    <cfRule type="cellIs" dxfId="62" priority="630" operator="equal">
      <formula>"Concluída"</formula>
    </cfRule>
  </conditionalFormatting>
  <conditionalFormatting sqref="F51">
    <cfRule type="cellIs" dxfId="61" priority="625" operator="equal">
      <formula>"Anulada"</formula>
    </cfRule>
    <cfRule type="cellIs" dxfId="60" priority="626" operator="equal">
      <formula>"Em Risco"</formula>
    </cfRule>
  </conditionalFormatting>
  <conditionalFormatting sqref="F55">
    <cfRule type="cellIs" dxfId="59" priority="99" operator="equal">
      <formula>"Reprogramada"</formula>
    </cfRule>
    <cfRule type="cellIs" dxfId="58" priority="100" operator="equal">
      <formula>"Atrasada"</formula>
    </cfRule>
    <cfRule type="cellIs" dxfId="57" priority="101" operator="equal">
      <formula>"Em Andamento"</formula>
    </cfRule>
    <cfRule type="cellIs" dxfId="56" priority="102" operator="equal">
      <formula>"Concluída"</formula>
    </cfRule>
  </conditionalFormatting>
  <conditionalFormatting sqref="F55">
    <cfRule type="cellIs" dxfId="55" priority="97" operator="equal">
      <formula>"Anulada"</formula>
    </cfRule>
    <cfRule type="cellIs" dxfId="54" priority="98" operator="equal">
      <formula>"Em Risco"</formula>
    </cfRule>
  </conditionalFormatting>
  <conditionalFormatting sqref="F55">
    <cfRule type="cellIs" dxfId="53" priority="93" operator="equal">
      <formula>"Reprogramada"</formula>
    </cfRule>
    <cfRule type="cellIs" dxfId="52" priority="94" operator="equal">
      <formula>"Atrasada"</formula>
    </cfRule>
    <cfRule type="cellIs" dxfId="51" priority="95" operator="equal">
      <formula>"Em Andamento"</formula>
    </cfRule>
    <cfRule type="cellIs" dxfId="50" priority="96" operator="equal">
      <formula>"Concluída"</formula>
    </cfRule>
  </conditionalFormatting>
  <conditionalFormatting sqref="F55">
    <cfRule type="cellIs" dxfId="49" priority="91" operator="equal">
      <formula>"Anulada"</formula>
    </cfRule>
    <cfRule type="cellIs" dxfId="48" priority="92" operator="equal">
      <formula>"Em Risco"</formula>
    </cfRule>
  </conditionalFormatting>
  <conditionalFormatting sqref="F55">
    <cfRule type="cellIs" dxfId="47" priority="87" operator="equal">
      <formula>"Reprogramada"</formula>
    </cfRule>
    <cfRule type="cellIs" dxfId="46" priority="88" operator="equal">
      <formula>"Atrasada"</formula>
    </cfRule>
    <cfRule type="cellIs" dxfId="45" priority="89" operator="equal">
      <formula>"Em Andamento"</formula>
    </cfRule>
    <cfRule type="cellIs" dxfId="44" priority="90" operator="equal">
      <formula>"Concluída"</formula>
    </cfRule>
  </conditionalFormatting>
  <conditionalFormatting sqref="F55">
    <cfRule type="cellIs" dxfId="43" priority="85" operator="equal">
      <formula>"Anulada"</formula>
    </cfRule>
    <cfRule type="cellIs" dxfId="42" priority="86" operator="equal">
      <formula>"Em Risco"</formula>
    </cfRule>
  </conditionalFormatting>
  <conditionalFormatting sqref="F55">
    <cfRule type="cellIs" dxfId="41" priority="81" operator="equal">
      <formula>"Reprogramada"</formula>
    </cfRule>
    <cfRule type="cellIs" dxfId="40" priority="82" operator="equal">
      <formula>"Atrasada"</formula>
    </cfRule>
    <cfRule type="cellIs" dxfId="39" priority="83" operator="equal">
      <formula>"Em Andamento"</formula>
    </cfRule>
    <cfRule type="cellIs" dxfId="38" priority="84" operator="equal">
      <formula>"Concluída"</formula>
    </cfRule>
  </conditionalFormatting>
  <conditionalFormatting sqref="F55">
    <cfRule type="cellIs" dxfId="37" priority="79" operator="equal">
      <formula>"Anulada"</formula>
    </cfRule>
    <cfRule type="cellIs" dxfId="36" priority="80" operator="equal">
      <formula>"Em Risco"</formula>
    </cfRule>
  </conditionalFormatting>
  <conditionalFormatting sqref="F55">
    <cfRule type="cellIs" dxfId="35" priority="123" operator="equal">
      <formula>"Reprogramada"</formula>
    </cfRule>
    <cfRule type="cellIs" dxfId="34" priority="124" operator="equal">
      <formula>"Atrasada"</formula>
    </cfRule>
    <cfRule type="cellIs" dxfId="33" priority="125" operator="equal">
      <formula>"Em Andamento"</formula>
    </cfRule>
    <cfRule type="cellIs" dxfId="32" priority="126" operator="equal">
      <formula>"Concluída"</formula>
    </cfRule>
  </conditionalFormatting>
  <conditionalFormatting sqref="F55">
    <cfRule type="cellIs" dxfId="31" priority="121" operator="equal">
      <formula>"Anulada"</formula>
    </cfRule>
    <cfRule type="cellIs" dxfId="30" priority="122" operator="equal">
      <formula>"Em Risco"</formula>
    </cfRule>
  </conditionalFormatting>
  <conditionalFormatting sqref="F55">
    <cfRule type="cellIs" dxfId="29" priority="117" operator="equal">
      <formula>"Reprogramada"</formula>
    </cfRule>
    <cfRule type="cellIs" dxfId="28" priority="118" operator="equal">
      <formula>"Atrasada"</formula>
    </cfRule>
    <cfRule type="cellIs" dxfId="27" priority="119" operator="equal">
      <formula>"Em Andamento"</formula>
    </cfRule>
    <cfRule type="cellIs" dxfId="26" priority="120" operator="equal">
      <formula>"Concluída"</formula>
    </cfRule>
  </conditionalFormatting>
  <conditionalFormatting sqref="F55">
    <cfRule type="cellIs" dxfId="25" priority="115" operator="equal">
      <formula>"Anulada"</formula>
    </cfRule>
    <cfRule type="cellIs" dxfId="24" priority="116" operator="equal">
      <formula>"Em Risco"</formula>
    </cfRule>
  </conditionalFormatting>
  <conditionalFormatting sqref="F55">
    <cfRule type="cellIs" dxfId="23" priority="111" operator="equal">
      <formula>"Reprogramada"</formula>
    </cfRule>
    <cfRule type="cellIs" dxfId="22" priority="112" operator="equal">
      <formula>"Atrasada"</formula>
    </cfRule>
    <cfRule type="cellIs" dxfId="21" priority="113" operator="equal">
      <formula>"Em Andamento"</formula>
    </cfRule>
    <cfRule type="cellIs" dxfId="20" priority="114" operator="equal">
      <formula>"Concluída"</formula>
    </cfRule>
  </conditionalFormatting>
  <conditionalFormatting sqref="F55">
    <cfRule type="cellIs" dxfId="19" priority="109" operator="equal">
      <formula>"Anulada"</formula>
    </cfRule>
    <cfRule type="cellIs" dxfId="18" priority="110" operator="equal">
      <formula>"Em Risco"</formula>
    </cfRule>
  </conditionalFormatting>
  <conditionalFormatting sqref="F55">
    <cfRule type="cellIs" dxfId="17" priority="105" operator="equal">
      <formula>"Reprogramada"</formula>
    </cfRule>
    <cfRule type="cellIs" dxfId="16" priority="106" operator="equal">
      <formula>"Atrasada"</formula>
    </cfRule>
    <cfRule type="cellIs" dxfId="15" priority="107" operator="equal">
      <formula>"Em Andamento"</formula>
    </cfRule>
    <cfRule type="cellIs" dxfId="14" priority="108" operator="equal">
      <formula>"Concluída"</formula>
    </cfRule>
  </conditionalFormatting>
  <conditionalFormatting sqref="F55">
    <cfRule type="cellIs" dxfId="13" priority="103" operator="equal">
      <formula>"Anulada"</formula>
    </cfRule>
    <cfRule type="cellIs" dxfId="12" priority="104" operator="equal">
      <formula>"Em Risco"</formula>
    </cfRule>
  </conditionalFormatting>
  <conditionalFormatting sqref="F36">
    <cfRule type="cellIs" dxfId="11" priority="27" operator="equal">
      <formula>"Reprogramada"</formula>
    </cfRule>
    <cfRule type="cellIs" dxfId="10" priority="28" operator="equal">
      <formula>"Atrasada"</formula>
    </cfRule>
    <cfRule type="cellIs" dxfId="9" priority="29" operator="equal">
      <formula>"Em Andamento"</formula>
    </cfRule>
    <cfRule type="cellIs" dxfId="8" priority="30" operator="equal">
      <formula>"Concluída"</formula>
    </cfRule>
  </conditionalFormatting>
  <conditionalFormatting sqref="F36">
    <cfRule type="cellIs" dxfId="7" priority="25" operator="equal">
      <formula>"Anulada"</formula>
    </cfRule>
    <cfRule type="cellIs" dxfId="6" priority="26" operator="equal">
      <formula>"Em Risco"</formula>
    </cfRule>
  </conditionalFormatting>
  <conditionalFormatting sqref="F37">
    <cfRule type="cellIs" dxfId="5" priority="21" operator="equal">
      <formula>"Reprogramada"</formula>
    </cfRule>
    <cfRule type="cellIs" dxfId="4" priority="22" operator="equal">
      <formula>"Atrasada"</formula>
    </cfRule>
    <cfRule type="cellIs" dxfId="3" priority="23" operator="equal">
      <formula>"Em Andamento"</formula>
    </cfRule>
    <cfRule type="cellIs" dxfId="2" priority="24" operator="equal">
      <formula>"Concluída"</formula>
    </cfRule>
  </conditionalFormatting>
  <conditionalFormatting sqref="F37">
    <cfRule type="cellIs" dxfId="1" priority="19" operator="equal">
      <formula>"Anulada"</formula>
    </cfRule>
    <cfRule type="cellIs" dxfId="0" priority="20" operator="equal">
      <formula>"Em Risco"</formula>
    </cfRule>
  </conditionalFormatting>
  <dataValidations count="1">
    <dataValidation type="list" allowBlank="1" showInputMessage="1" showErrorMessage="1" sqref="F51 F20 F12:F14 F22:F24 F53:F55 F44:F45 F47:F49 F40:F42 F16 F18 F26:F38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0</xdr:colOff>
                <xdr:row>69</xdr:row>
                <xdr:rowOff>9525</xdr:rowOff>
              </from>
              <to>
                <xdr:col>0</xdr:col>
                <xdr:colOff>942975</xdr:colOff>
                <xdr:row>89</xdr:row>
                <xdr:rowOff>152400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CorelDRAW.Graphic.10" shapeId="2051" r:id="rId6">
          <objectPr defaultSize="0" autoPict="0" r:id="rId7">
            <anchor moveWithCells="1" sizeWithCells="1">
              <from>
                <xdr:col>0</xdr:col>
                <xdr:colOff>400050</xdr:colOff>
                <xdr:row>1</xdr:row>
                <xdr:rowOff>161925</xdr:rowOff>
              </from>
              <to>
                <xdr:col>0</xdr:col>
                <xdr:colOff>1371600</xdr:colOff>
                <xdr:row>4</xdr:row>
                <xdr:rowOff>180975</xdr:rowOff>
              </to>
            </anchor>
          </objectPr>
        </oleObject>
      </mc:Choice>
      <mc:Fallback>
        <oleObject progId="CorelDRAW.Graphic.10" shapeId="205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AÇÕES DIVERSAS</vt:lpstr>
      <vt:lpstr>AÇÃO CONTINUADA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Previbrejo</cp:lastModifiedBy>
  <cp:lastPrinted>2025-04-07T13:28:27Z</cp:lastPrinted>
  <dcterms:created xsi:type="dcterms:W3CDTF">2019-03-27T17:21:08Z</dcterms:created>
  <dcterms:modified xsi:type="dcterms:W3CDTF">2025-04-07T16:02:33Z</dcterms:modified>
</cp:coreProperties>
</file>